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xr:revisionPtr revIDLastSave="0" documentId="8_{01B38C17-3A77-A745-BC3A-E7E415A40D36}" xr6:coauthVersionLast="47" xr6:coauthVersionMax="47" xr10:uidLastSave="{00000000-0000-0000-0000-000000000000}"/>
  <bookViews>
    <workbookView xWindow="0" yWindow="180" windowWidth="20490" windowHeight="7305" xr2:uid="{00000000-000D-0000-FFFF-FFFF00000000}"/>
  </bookViews>
  <sheets>
    <sheet name="main" sheetId="1" r:id="rId1"/>
    <sheet name="grid" sheetId="3" r:id="rId2"/>
    <sheet name="info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3" l="1"/>
  <c r="N1" i="3"/>
  <c r="O59" i="3"/>
  <c r="F54" i="3"/>
  <c r="G54" i="3"/>
  <c r="H54" i="3"/>
  <c r="I54" i="3"/>
  <c r="J54" i="3"/>
  <c r="K54" i="3"/>
  <c r="L54" i="3"/>
  <c r="M54" i="3"/>
  <c r="N54" i="3"/>
  <c r="O54" i="3"/>
  <c r="P54" i="3"/>
  <c r="T54" i="3"/>
  <c r="F45" i="3"/>
  <c r="G45" i="3"/>
  <c r="H45" i="3"/>
  <c r="I45" i="3"/>
  <c r="J45" i="3"/>
  <c r="K45" i="3"/>
  <c r="L45" i="3"/>
  <c r="M45" i="3"/>
  <c r="N45" i="3"/>
  <c r="O45" i="3"/>
  <c r="P45" i="3"/>
  <c r="Q45" i="3"/>
  <c r="T45" i="3"/>
  <c r="F56" i="3"/>
  <c r="G56" i="3"/>
  <c r="H56" i="3"/>
  <c r="I56" i="3"/>
  <c r="J56" i="3"/>
  <c r="K56" i="3"/>
  <c r="L56" i="3"/>
  <c r="M56" i="3"/>
  <c r="N56" i="3"/>
  <c r="O56" i="3"/>
  <c r="P56" i="3"/>
  <c r="Q56" i="3"/>
  <c r="T56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F70" i="3"/>
  <c r="G70" i="3"/>
  <c r="H70" i="3"/>
  <c r="I70" i="3"/>
  <c r="J70" i="3"/>
  <c r="K70" i="3"/>
  <c r="L70" i="3"/>
  <c r="M70" i="3"/>
  <c r="N70" i="3"/>
  <c r="T70" i="3"/>
  <c r="F29" i="3"/>
  <c r="G29" i="3"/>
  <c r="H29" i="3"/>
  <c r="I29" i="3"/>
  <c r="J29" i="3"/>
  <c r="K29" i="3"/>
  <c r="L29" i="3"/>
  <c r="M29" i="3"/>
  <c r="N29" i="3"/>
  <c r="O29" i="3"/>
  <c r="P29" i="3"/>
  <c r="T29" i="3"/>
  <c r="F74" i="3"/>
  <c r="G74" i="3"/>
  <c r="H74" i="3"/>
  <c r="I74" i="3"/>
  <c r="J74" i="3"/>
  <c r="K74" i="3"/>
  <c r="L74" i="3"/>
  <c r="M74" i="3"/>
  <c r="N74" i="3"/>
  <c r="O74" i="3"/>
  <c r="P74" i="3"/>
  <c r="T74" i="3"/>
  <c r="F55" i="3"/>
  <c r="G55" i="3"/>
  <c r="H55" i="3"/>
  <c r="I55" i="3"/>
  <c r="J55" i="3"/>
  <c r="K55" i="3"/>
  <c r="L55" i="3"/>
  <c r="M55" i="3"/>
  <c r="N55" i="3"/>
  <c r="O55" i="3"/>
  <c r="P55" i="3"/>
  <c r="Q55" i="3"/>
  <c r="T55" i="3"/>
  <c r="F46" i="3"/>
  <c r="G46" i="3"/>
  <c r="H46" i="3"/>
  <c r="I46" i="3"/>
  <c r="J46" i="3"/>
  <c r="K46" i="3"/>
  <c r="L46" i="3"/>
  <c r="M46" i="3"/>
  <c r="N46" i="3"/>
  <c r="O46" i="3"/>
  <c r="P46" i="3"/>
  <c r="Q46" i="3"/>
  <c r="T46" i="3"/>
  <c r="F64" i="3"/>
  <c r="G64" i="3"/>
  <c r="H64" i="3"/>
  <c r="I64" i="3"/>
  <c r="J64" i="3"/>
  <c r="K64" i="3"/>
  <c r="L64" i="3"/>
  <c r="M64" i="3"/>
  <c r="N64" i="3"/>
  <c r="O64" i="3"/>
  <c r="P64" i="3"/>
  <c r="Q64" i="3"/>
  <c r="T64" i="3"/>
  <c r="F16" i="3"/>
  <c r="G16" i="3"/>
  <c r="H16" i="3"/>
  <c r="I16" i="3"/>
  <c r="J16" i="3"/>
  <c r="K16" i="3"/>
  <c r="L16" i="3"/>
  <c r="M16" i="3"/>
  <c r="N16" i="3"/>
  <c r="O16" i="3"/>
  <c r="P16" i="3"/>
  <c r="T16" i="3"/>
  <c r="F43" i="3"/>
  <c r="G43" i="3"/>
  <c r="H43" i="3"/>
  <c r="I43" i="3"/>
  <c r="J43" i="3"/>
  <c r="K43" i="3"/>
  <c r="L43" i="3"/>
  <c r="M43" i="3"/>
  <c r="N43" i="3"/>
  <c r="O43" i="3"/>
  <c r="P43" i="3"/>
  <c r="T43" i="3"/>
  <c r="F17" i="3"/>
  <c r="G17" i="3"/>
  <c r="H17" i="3"/>
  <c r="I17" i="3"/>
  <c r="J17" i="3"/>
  <c r="K17" i="3"/>
  <c r="L17" i="3"/>
  <c r="M17" i="3"/>
  <c r="N17" i="3"/>
  <c r="O17" i="3"/>
  <c r="P17" i="3"/>
  <c r="T17" i="3"/>
  <c r="F23" i="3"/>
  <c r="G23" i="3"/>
  <c r="H23" i="3"/>
  <c r="I23" i="3"/>
  <c r="J23" i="3"/>
  <c r="K23" i="3"/>
  <c r="L23" i="3"/>
  <c r="M23" i="3"/>
  <c r="N23" i="3"/>
  <c r="O23" i="3"/>
  <c r="P23" i="3"/>
  <c r="Q23" i="3"/>
  <c r="T23" i="3"/>
  <c r="F15" i="3"/>
  <c r="G15" i="3"/>
  <c r="H15" i="3"/>
  <c r="I15" i="3"/>
  <c r="J15" i="3"/>
  <c r="K15" i="3"/>
  <c r="L15" i="3"/>
  <c r="M15" i="3"/>
  <c r="N15" i="3"/>
  <c r="O15" i="3"/>
  <c r="P15" i="3"/>
  <c r="Q15" i="3"/>
  <c r="T15" i="3"/>
  <c r="F11" i="3"/>
  <c r="G11" i="3"/>
  <c r="H11" i="3"/>
  <c r="I11" i="3"/>
  <c r="J11" i="3"/>
  <c r="K11" i="3"/>
  <c r="L11" i="3"/>
  <c r="M11" i="3"/>
  <c r="N11" i="3"/>
  <c r="O11" i="3"/>
  <c r="P11" i="3"/>
  <c r="T11" i="3"/>
  <c r="F18" i="3"/>
  <c r="G18" i="3"/>
  <c r="H18" i="3"/>
  <c r="I18" i="3"/>
  <c r="J18" i="3"/>
  <c r="K18" i="3"/>
  <c r="L18" i="3"/>
  <c r="M18" i="3"/>
  <c r="N18" i="3"/>
  <c r="O18" i="3"/>
  <c r="P18" i="3"/>
  <c r="Q18" i="3"/>
  <c r="T18" i="3"/>
  <c r="F78" i="3"/>
  <c r="G78" i="3"/>
  <c r="H78" i="3"/>
  <c r="I78" i="3"/>
  <c r="J78" i="3"/>
  <c r="K78" i="3"/>
  <c r="L78" i="3"/>
  <c r="M78" i="3"/>
  <c r="N78" i="3"/>
  <c r="O78" i="3"/>
  <c r="P78" i="3"/>
  <c r="T78" i="3"/>
  <c r="F79" i="3"/>
  <c r="G79" i="3"/>
  <c r="H79" i="3"/>
  <c r="I79" i="3"/>
  <c r="J79" i="3"/>
  <c r="K79" i="3"/>
  <c r="L79" i="3"/>
  <c r="M79" i="3"/>
  <c r="N79" i="3"/>
  <c r="O79" i="3"/>
  <c r="P79" i="3"/>
  <c r="T79" i="3"/>
  <c r="F14" i="3"/>
  <c r="G14" i="3"/>
  <c r="H14" i="3"/>
  <c r="I14" i="3"/>
  <c r="J14" i="3"/>
  <c r="K14" i="3"/>
  <c r="L14" i="3"/>
  <c r="M14" i="3"/>
  <c r="N14" i="3"/>
  <c r="O14" i="3"/>
  <c r="P14" i="3"/>
  <c r="T14" i="3"/>
  <c r="F22" i="3"/>
  <c r="G22" i="3"/>
  <c r="H22" i="3"/>
  <c r="I22" i="3"/>
  <c r="J22" i="3"/>
  <c r="K22" i="3"/>
  <c r="L22" i="3"/>
  <c r="M22" i="3"/>
  <c r="N22" i="3"/>
  <c r="O22" i="3"/>
  <c r="P22" i="3"/>
  <c r="T22" i="3"/>
  <c r="F48" i="3"/>
  <c r="G48" i="3"/>
  <c r="H48" i="3"/>
  <c r="I48" i="3"/>
  <c r="J48" i="3"/>
  <c r="K48" i="3"/>
  <c r="L48" i="3"/>
  <c r="M48" i="3"/>
  <c r="N48" i="3"/>
  <c r="O48" i="3"/>
  <c r="P48" i="3"/>
  <c r="T48" i="3"/>
  <c r="F49" i="3"/>
  <c r="G49" i="3"/>
  <c r="H49" i="3"/>
  <c r="I49" i="3"/>
  <c r="J49" i="3"/>
  <c r="K49" i="3"/>
  <c r="L49" i="3"/>
  <c r="M49" i="3"/>
  <c r="N49" i="3"/>
  <c r="O49" i="3"/>
  <c r="P49" i="3"/>
  <c r="T49" i="3"/>
  <c r="F62" i="3"/>
  <c r="G62" i="3"/>
  <c r="H62" i="3"/>
  <c r="I62" i="3"/>
  <c r="J62" i="3"/>
  <c r="K62" i="3"/>
  <c r="L62" i="3"/>
  <c r="M62" i="3"/>
  <c r="N62" i="3"/>
  <c r="O62" i="3"/>
  <c r="P62" i="3"/>
  <c r="T62" i="3"/>
  <c r="F4" i="3"/>
  <c r="G4" i="3"/>
  <c r="H4" i="3"/>
  <c r="I4" i="3"/>
  <c r="J4" i="3"/>
  <c r="K4" i="3"/>
  <c r="L4" i="3"/>
  <c r="M4" i="3"/>
  <c r="N4" i="3"/>
  <c r="O4" i="3"/>
  <c r="T4" i="3"/>
  <c r="F65" i="3"/>
  <c r="G65" i="3"/>
  <c r="H65" i="3"/>
  <c r="I65" i="3"/>
  <c r="J65" i="3"/>
  <c r="K65" i="3"/>
  <c r="L65" i="3"/>
  <c r="M65" i="3"/>
  <c r="N65" i="3"/>
  <c r="O65" i="3"/>
  <c r="P65" i="3"/>
  <c r="T65" i="3"/>
  <c r="F50" i="3"/>
  <c r="G50" i="3"/>
  <c r="H50" i="3"/>
  <c r="I50" i="3"/>
  <c r="J50" i="3"/>
  <c r="K50" i="3"/>
  <c r="L50" i="3"/>
  <c r="M50" i="3"/>
  <c r="N50" i="3"/>
  <c r="O50" i="3"/>
  <c r="P50" i="3"/>
  <c r="Q50" i="3"/>
  <c r="T50" i="3"/>
  <c r="F6" i="3"/>
  <c r="G6" i="3"/>
  <c r="H6" i="3"/>
  <c r="I6" i="3"/>
  <c r="J6" i="3"/>
  <c r="K6" i="3"/>
  <c r="L6" i="3"/>
  <c r="M6" i="3"/>
  <c r="N6" i="3"/>
  <c r="O6" i="3"/>
  <c r="P6" i="3"/>
  <c r="Q6" i="3"/>
  <c r="T6" i="3"/>
  <c r="F31" i="3"/>
  <c r="G31" i="3"/>
  <c r="H31" i="3"/>
  <c r="I31" i="3"/>
  <c r="J31" i="3"/>
  <c r="K31" i="3"/>
  <c r="L31" i="3"/>
  <c r="M31" i="3"/>
  <c r="N31" i="3"/>
  <c r="O31" i="3"/>
  <c r="P31" i="3"/>
  <c r="T31" i="3"/>
  <c r="F57" i="3"/>
  <c r="G57" i="3"/>
  <c r="H57" i="3"/>
  <c r="I57" i="3"/>
  <c r="J57" i="3"/>
  <c r="K57" i="3"/>
  <c r="L57" i="3"/>
  <c r="M57" i="3"/>
  <c r="N57" i="3"/>
  <c r="O57" i="3"/>
  <c r="P57" i="3"/>
  <c r="T57" i="3"/>
  <c r="F10" i="3"/>
  <c r="G10" i="3"/>
  <c r="H10" i="3"/>
  <c r="I10" i="3"/>
  <c r="J10" i="3"/>
  <c r="K10" i="3"/>
  <c r="L10" i="3"/>
  <c r="M10" i="3"/>
  <c r="N10" i="3"/>
  <c r="O10" i="3"/>
  <c r="P10" i="3"/>
  <c r="T10" i="3"/>
  <c r="F66" i="3"/>
  <c r="G66" i="3"/>
  <c r="H66" i="3"/>
  <c r="I66" i="3"/>
  <c r="J66" i="3"/>
  <c r="K66" i="3"/>
  <c r="L66" i="3"/>
  <c r="M66" i="3"/>
  <c r="N66" i="3"/>
  <c r="O66" i="3"/>
  <c r="P66" i="3"/>
  <c r="Q66" i="3"/>
  <c r="T66" i="3"/>
  <c r="F19" i="3"/>
  <c r="G19" i="3"/>
  <c r="H19" i="3"/>
  <c r="I19" i="3"/>
  <c r="J19" i="3"/>
  <c r="K19" i="3"/>
  <c r="L19" i="3"/>
  <c r="M19" i="3"/>
  <c r="N19" i="3"/>
  <c r="O19" i="3"/>
  <c r="P19" i="3"/>
  <c r="Q19" i="3"/>
  <c r="T19" i="3"/>
  <c r="F12" i="3"/>
  <c r="G12" i="3"/>
  <c r="H12" i="3"/>
  <c r="I12" i="3"/>
  <c r="J12" i="3"/>
  <c r="K12" i="3"/>
  <c r="L12" i="3"/>
  <c r="M12" i="3"/>
  <c r="N12" i="3"/>
  <c r="O12" i="3"/>
  <c r="P12" i="3"/>
  <c r="T12" i="3"/>
  <c r="F20" i="3"/>
  <c r="G20" i="3"/>
  <c r="H20" i="3"/>
  <c r="I20" i="3"/>
  <c r="J20" i="3"/>
  <c r="K20" i="3"/>
  <c r="L20" i="3"/>
  <c r="M20" i="3"/>
  <c r="N20" i="3"/>
  <c r="O20" i="3"/>
  <c r="P20" i="3"/>
  <c r="T20" i="3"/>
  <c r="F51" i="3"/>
  <c r="G51" i="3"/>
  <c r="H51" i="3"/>
  <c r="I51" i="3"/>
  <c r="J51" i="3"/>
  <c r="K51" i="3"/>
  <c r="L51" i="3"/>
  <c r="M51" i="3"/>
  <c r="N51" i="3"/>
  <c r="O51" i="3"/>
  <c r="P51" i="3"/>
  <c r="Q51" i="3"/>
  <c r="T51" i="3"/>
  <c r="F67" i="3"/>
  <c r="G67" i="3"/>
  <c r="H67" i="3"/>
  <c r="I67" i="3"/>
  <c r="J67" i="3"/>
  <c r="K67" i="3"/>
  <c r="L67" i="3"/>
  <c r="M67" i="3"/>
  <c r="N67" i="3"/>
  <c r="O67" i="3"/>
  <c r="P67" i="3"/>
  <c r="T67" i="3"/>
  <c r="F68" i="3"/>
  <c r="G68" i="3"/>
  <c r="H68" i="3"/>
  <c r="I68" i="3"/>
  <c r="J68" i="3"/>
  <c r="K68" i="3"/>
  <c r="L68" i="3"/>
  <c r="M68" i="3"/>
  <c r="N68" i="3"/>
  <c r="O68" i="3"/>
  <c r="P68" i="3"/>
  <c r="S68" i="3"/>
  <c r="T68" i="3"/>
  <c r="F9" i="3"/>
  <c r="G9" i="3"/>
  <c r="H9" i="3"/>
  <c r="I9" i="3"/>
  <c r="J9" i="3"/>
  <c r="K9" i="3"/>
  <c r="L9" i="3"/>
  <c r="M9" i="3"/>
  <c r="N9" i="3"/>
  <c r="O9" i="3"/>
  <c r="P9" i="3"/>
  <c r="T9" i="3"/>
  <c r="F34" i="3"/>
  <c r="G34" i="3"/>
  <c r="H34" i="3"/>
  <c r="I34" i="3"/>
  <c r="J34" i="3"/>
  <c r="K34" i="3"/>
  <c r="L34" i="3"/>
  <c r="M34" i="3"/>
  <c r="N34" i="3"/>
  <c r="O34" i="3"/>
  <c r="P34" i="3"/>
  <c r="T34" i="3"/>
  <c r="F30" i="3"/>
  <c r="G30" i="3"/>
  <c r="H30" i="3"/>
  <c r="I30" i="3"/>
  <c r="J30" i="3"/>
  <c r="K30" i="3"/>
  <c r="L30" i="3"/>
  <c r="M30" i="3"/>
  <c r="N30" i="3"/>
  <c r="O30" i="3"/>
  <c r="P30" i="3"/>
  <c r="Q30" i="3"/>
  <c r="T30" i="3"/>
  <c r="F37" i="3"/>
  <c r="G37" i="3"/>
  <c r="H37" i="3"/>
  <c r="I37" i="3"/>
  <c r="J37" i="3"/>
  <c r="K37" i="3"/>
  <c r="L37" i="3"/>
  <c r="M37" i="3"/>
  <c r="N37" i="3"/>
  <c r="O37" i="3"/>
  <c r="P37" i="3"/>
  <c r="Q37" i="3"/>
  <c r="T37" i="3"/>
  <c r="F38" i="3"/>
  <c r="G38" i="3"/>
  <c r="H38" i="3"/>
  <c r="I38" i="3"/>
  <c r="J38" i="3"/>
  <c r="K38" i="3"/>
  <c r="L38" i="3"/>
  <c r="M38" i="3"/>
  <c r="N38" i="3"/>
  <c r="O38" i="3"/>
  <c r="P38" i="3"/>
  <c r="T38" i="3"/>
  <c r="F52" i="3"/>
  <c r="G52" i="3"/>
  <c r="H52" i="3"/>
  <c r="I52" i="3"/>
  <c r="J52" i="3"/>
  <c r="K52" i="3"/>
  <c r="L52" i="3"/>
  <c r="M52" i="3"/>
  <c r="N52" i="3"/>
  <c r="O52" i="3"/>
  <c r="P52" i="3"/>
  <c r="Q52" i="3"/>
  <c r="T52" i="3"/>
  <c r="F58" i="3"/>
  <c r="G58" i="3"/>
  <c r="H58" i="3"/>
  <c r="I58" i="3"/>
  <c r="J58" i="3"/>
  <c r="K58" i="3"/>
  <c r="L58" i="3"/>
  <c r="M58" i="3"/>
  <c r="N58" i="3"/>
  <c r="O58" i="3"/>
  <c r="P58" i="3"/>
  <c r="Q58" i="3"/>
  <c r="T58" i="3"/>
  <c r="F13" i="3"/>
  <c r="G13" i="3"/>
  <c r="H13" i="3"/>
  <c r="I13" i="3"/>
  <c r="J13" i="3"/>
  <c r="K13" i="3"/>
  <c r="L13" i="3"/>
  <c r="M13" i="3"/>
  <c r="N13" i="3"/>
  <c r="O13" i="3"/>
  <c r="P13" i="3"/>
  <c r="T13" i="3"/>
  <c r="F7" i="3"/>
  <c r="G7" i="3"/>
  <c r="H7" i="3"/>
  <c r="I7" i="3"/>
  <c r="J7" i="3"/>
  <c r="K7" i="3"/>
  <c r="L7" i="3"/>
  <c r="M7" i="3"/>
  <c r="N7" i="3"/>
  <c r="O7" i="3"/>
  <c r="P7" i="3"/>
  <c r="T7" i="3"/>
  <c r="F41" i="3"/>
  <c r="G41" i="3"/>
  <c r="H41" i="3"/>
  <c r="I41" i="3"/>
  <c r="J41" i="3"/>
  <c r="K41" i="3"/>
  <c r="L41" i="3"/>
  <c r="M41" i="3"/>
  <c r="N41" i="3"/>
  <c r="O41" i="3"/>
  <c r="P41" i="3"/>
  <c r="T41" i="3"/>
  <c r="F35" i="3"/>
  <c r="G35" i="3"/>
  <c r="H35" i="3"/>
  <c r="I35" i="3"/>
  <c r="J35" i="3"/>
  <c r="K35" i="3"/>
  <c r="L35" i="3"/>
  <c r="M35" i="3"/>
  <c r="N35" i="3"/>
  <c r="O35" i="3"/>
  <c r="P35" i="3"/>
  <c r="T35" i="3"/>
  <c r="F72" i="3"/>
  <c r="G72" i="3"/>
  <c r="H72" i="3"/>
  <c r="I72" i="3"/>
  <c r="J72" i="3"/>
  <c r="K72" i="3"/>
  <c r="L72" i="3"/>
  <c r="M72" i="3"/>
  <c r="N72" i="3"/>
  <c r="O72" i="3"/>
  <c r="P72" i="3"/>
  <c r="Q72" i="3"/>
  <c r="T72" i="3"/>
  <c r="F59" i="3"/>
  <c r="G59" i="3"/>
  <c r="H59" i="3"/>
  <c r="I59" i="3"/>
  <c r="J59" i="3"/>
  <c r="K59" i="3"/>
  <c r="L59" i="3"/>
  <c r="M59" i="3"/>
  <c r="N59" i="3"/>
  <c r="T59" i="3"/>
  <c r="F77" i="3"/>
  <c r="G77" i="3"/>
  <c r="H77" i="3"/>
  <c r="I77" i="3"/>
  <c r="J77" i="3"/>
  <c r="K77" i="3"/>
  <c r="L77" i="3"/>
  <c r="M77" i="3"/>
  <c r="N77" i="3"/>
  <c r="T77" i="3"/>
  <c r="F82" i="3"/>
  <c r="G82" i="3"/>
  <c r="H82" i="3"/>
  <c r="I82" i="3"/>
  <c r="J82" i="3"/>
  <c r="K82" i="3"/>
  <c r="L82" i="3"/>
  <c r="M82" i="3"/>
  <c r="N82" i="3"/>
  <c r="O82" i="3"/>
  <c r="P82" i="3"/>
  <c r="T82" i="3"/>
  <c r="F39" i="3"/>
  <c r="G39" i="3"/>
  <c r="H39" i="3"/>
  <c r="I39" i="3"/>
  <c r="J39" i="3"/>
  <c r="K39" i="3"/>
  <c r="L39" i="3"/>
  <c r="M39" i="3"/>
  <c r="N39" i="3"/>
  <c r="O39" i="3"/>
  <c r="P39" i="3"/>
  <c r="Q39" i="3"/>
  <c r="T39" i="3"/>
  <c r="F69" i="3"/>
  <c r="G69" i="3"/>
  <c r="H69" i="3"/>
  <c r="I69" i="3"/>
  <c r="J69" i="3"/>
  <c r="K69" i="3"/>
  <c r="L69" i="3"/>
  <c r="M69" i="3"/>
  <c r="N69" i="3"/>
  <c r="O69" i="3"/>
  <c r="P69" i="3"/>
  <c r="T69" i="3"/>
  <c r="F60" i="3"/>
  <c r="G60" i="3"/>
  <c r="H60" i="3"/>
  <c r="I60" i="3"/>
  <c r="J60" i="3"/>
  <c r="K60" i="3"/>
  <c r="L60" i="3"/>
  <c r="M60" i="3"/>
  <c r="N60" i="3"/>
  <c r="O60" i="3"/>
  <c r="P60" i="3"/>
  <c r="Q60" i="3"/>
  <c r="T60" i="3"/>
  <c r="F25" i="3"/>
  <c r="G25" i="3"/>
  <c r="H25" i="3"/>
  <c r="I25" i="3"/>
  <c r="J25" i="3"/>
  <c r="K25" i="3"/>
  <c r="L25" i="3"/>
  <c r="M25" i="3"/>
  <c r="N25" i="3"/>
  <c r="O25" i="3"/>
  <c r="P25" i="3"/>
  <c r="T25" i="3"/>
  <c r="F53" i="3"/>
  <c r="G53" i="3"/>
  <c r="H53" i="3"/>
  <c r="I53" i="3"/>
  <c r="J53" i="3"/>
  <c r="K53" i="3"/>
  <c r="L53" i="3"/>
  <c r="M53" i="3"/>
  <c r="N53" i="3"/>
  <c r="O53" i="3"/>
  <c r="P53" i="3"/>
  <c r="Q53" i="3"/>
  <c r="T53" i="3"/>
  <c r="F8" i="3"/>
  <c r="G8" i="3"/>
  <c r="H8" i="3"/>
  <c r="I8" i="3"/>
  <c r="J8" i="3"/>
  <c r="K8" i="3"/>
  <c r="L8" i="3"/>
  <c r="M8" i="3"/>
  <c r="N8" i="3"/>
  <c r="O8" i="3"/>
  <c r="P8" i="3"/>
  <c r="Q8" i="3"/>
  <c r="T8" i="3"/>
  <c r="F27" i="3"/>
  <c r="G27" i="3"/>
  <c r="H27" i="3"/>
  <c r="I27" i="3"/>
  <c r="J27" i="3"/>
  <c r="K27" i="3"/>
  <c r="L27" i="3"/>
  <c r="M27" i="3"/>
  <c r="N27" i="3"/>
  <c r="O27" i="3"/>
  <c r="P27" i="3"/>
  <c r="T27" i="3"/>
  <c r="F28" i="3"/>
  <c r="G28" i="3"/>
  <c r="H28" i="3"/>
  <c r="I28" i="3"/>
  <c r="J28" i="3"/>
  <c r="K28" i="3"/>
  <c r="L28" i="3"/>
  <c r="M28" i="3"/>
  <c r="N28" i="3"/>
  <c r="O28" i="3"/>
  <c r="P28" i="3"/>
  <c r="T28" i="3"/>
  <c r="F40" i="3"/>
  <c r="G40" i="3"/>
  <c r="H40" i="3"/>
  <c r="I40" i="3"/>
  <c r="J40" i="3"/>
  <c r="K40" i="3"/>
  <c r="L40" i="3"/>
  <c r="M40" i="3"/>
  <c r="N40" i="3"/>
  <c r="O40" i="3"/>
  <c r="P40" i="3"/>
  <c r="T40" i="3"/>
  <c r="F75" i="3"/>
  <c r="G75" i="3"/>
  <c r="H75" i="3"/>
  <c r="I75" i="3"/>
  <c r="J75" i="3"/>
  <c r="K75" i="3"/>
  <c r="L75" i="3"/>
  <c r="M75" i="3"/>
  <c r="N75" i="3"/>
  <c r="O75" i="3"/>
  <c r="P75" i="3"/>
  <c r="Q75" i="3"/>
  <c r="T75" i="3"/>
  <c r="F5" i="3"/>
  <c r="G5" i="3"/>
  <c r="H5" i="3"/>
  <c r="I5" i="3"/>
  <c r="J5" i="3"/>
  <c r="K5" i="3"/>
  <c r="L5" i="3"/>
  <c r="M5" i="3"/>
  <c r="N5" i="3"/>
  <c r="O5" i="3"/>
  <c r="P5" i="3"/>
  <c r="Q5" i="3"/>
  <c r="T5" i="3"/>
  <c r="F21" i="3"/>
  <c r="G21" i="3"/>
  <c r="H21" i="3"/>
  <c r="I21" i="3"/>
  <c r="J21" i="3"/>
  <c r="K21" i="3"/>
  <c r="L21" i="3"/>
  <c r="M21" i="3"/>
  <c r="N21" i="3"/>
  <c r="O21" i="3"/>
  <c r="P21" i="3"/>
  <c r="T21" i="3"/>
  <c r="F2" i="3"/>
  <c r="G2" i="3"/>
  <c r="H2" i="3"/>
  <c r="I2" i="3"/>
  <c r="J2" i="3"/>
  <c r="K2" i="3"/>
  <c r="L2" i="3"/>
  <c r="M2" i="3"/>
  <c r="N2" i="3"/>
  <c r="O2" i="3"/>
  <c r="Q2" i="3"/>
  <c r="T2" i="3"/>
  <c r="F44" i="3"/>
  <c r="G44" i="3"/>
  <c r="H44" i="3"/>
  <c r="I44" i="3"/>
  <c r="J44" i="3"/>
  <c r="K44" i="3"/>
  <c r="L44" i="3"/>
  <c r="M44" i="3"/>
  <c r="N44" i="3"/>
  <c r="O44" i="3"/>
  <c r="P44" i="3"/>
  <c r="T44" i="3"/>
  <c r="F61" i="3"/>
  <c r="G61" i="3"/>
  <c r="H61" i="3"/>
  <c r="I61" i="3"/>
  <c r="J61" i="3"/>
  <c r="K61" i="3"/>
  <c r="L61" i="3"/>
  <c r="M61" i="3"/>
  <c r="N61" i="3"/>
  <c r="O61" i="3"/>
  <c r="P61" i="3"/>
  <c r="Q61" i="3"/>
  <c r="T61" i="3"/>
  <c r="F76" i="3"/>
  <c r="G76" i="3"/>
  <c r="H76" i="3"/>
  <c r="I76" i="3"/>
  <c r="J76" i="3"/>
  <c r="K76" i="3"/>
  <c r="L76" i="3"/>
  <c r="M76" i="3"/>
  <c r="N76" i="3"/>
  <c r="O76" i="3"/>
  <c r="P76" i="3"/>
  <c r="Q76" i="3"/>
  <c r="T76" i="3"/>
  <c r="F47" i="3"/>
  <c r="G47" i="3"/>
  <c r="H47" i="3"/>
  <c r="I47" i="3"/>
  <c r="J47" i="3"/>
  <c r="K47" i="3"/>
  <c r="L47" i="3"/>
  <c r="M47" i="3"/>
  <c r="N47" i="3"/>
  <c r="O47" i="3"/>
  <c r="P47" i="3"/>
  <c r="Q47" i="3"/>
  <c r="T47" i="3"/>
  <c r="F32" i="3"/>
  <c r="G32" i="3"/>
  <c r="H32" i="3"/>
  <c r="I32" i="3"/>
  <c r="J32" i="3"/>
  <c r="K32" i="3"/>
  <c r="L32" i="3"/>
  <c r="M32" i="3"/>
  <c r="N32" i="3"/>
  <c r="O32" i="3"/>
  <c r="P32" i="3"/>
  <c r="T32" i="3"/>
  <c r="F26" i="3"/>
  <c r="G26" i="3"/>
  <c r="H26" i="3"/>
  <c r="I26" i="3"/>
  <c r="J26" i="3"/>
  <c r="K26" i="3"/>
  <c r="L26" i="3"/>
  <c r="M26" i="3"/>
  <c r="N26" i="3"/>
  <c r="O26" i="3"/>
  <c r="P26" i="3"/>
  <c r="T26" i="3"/>
  <c r="F24" i="3"/>
  <c r="G24" i="3"/>
  <c r="H24" i="3"/>
  <c r="I24" i="3"/>
  <c r="J24" i="3"/>
  <c r="K24" i="3"/>
  <c r="L24" i="3"/>
  <c r="M24" i="3"/>
  <c r="N24" i="3"/>
  <c r="O24" i="3"/>
  <c r="P24" i="3"/>
  <c r="Q24" i="3"/>
  <c r="T24" i="3"/>
  <c r="F42" i="3"/>
  <c r="G42" i="3"/>
  <c r="H42" i="3"/>
  <c r="I42" i="3"/>
  <c r="J42" i="3"/>
  <c r="K42" i="3"/>
  <c r="L42" i="3"/>
  <c r="M42" i="3"/>
  <c r="N42" i="3"/>
  <c r="O42" i="3"/>
  <c r="P42" i="3"/>
  <c r="T42" i="3"/>
  <c r="F33" i="3"/>
  <c r="G33" i="3"/>
  <c r="H33" i="3"/>
  <c r="I33" i="3"/>
  <c r="J33" i="3"/>
  <c r="K33" i="3"/>
  <c r="L33" i="3"/>
  <c r="M33" i="3"/>
  <c r="N33" i="3"/>
  <c r="O33" i="3"/>
  <c r="P33" i="3"/>
  <c r="T33" i="3"/>
  <c r="F81" i="3"/>
  <c r="G81" i="3"/>
  <c r="H81" i="3"/>
  <c r="I81" i="3"/>
  <c r="J81" i="3"/>
  <c r="K81" i="3"/>
  <c r="L81" i="3"/>
  <c r="M81" i="3"/>
  <c r="N81" i="3"/>
  <c r="O81" i="3"/>
  <c r="P81" i="3"/>
  <c r="T81" i="3"/>
  <c r="F83" i="3"/>
  <c r="G83" i="3"/>
  <c r="H83" i="3"/>
  <c r="I83" i="3"/>
  <c r="J83" i="3"/>
  <c r="K83" i="3"/>
  <c r="L83" i="3"/>
  <c r="M83" i="3"/>
  <c r="N83" i="3"/>
  <c r="O83" i="3"/>
  <c r="P83" i="3"/>
  <c r="T83" i="3"/>
  <c r="F63" i="3"/>
  <c r="G63" i="3"/>
  <c r="H63" i="3"/>
  <c r="I63" i="3"/>
  <c r="J63" i="3"/>
  <c r="K63" i="3"/>
  <c r="L63" i="3"/>
  <c r="M63" i="3"/>
  <c r="N63" i="3"/>
  <c r="O63" i="3"/>
  <c r="P63" i="3"/>
  <c r="T63" i="3"/>
  <c r="F73" i="3"/>
  <c r="G73" i="3"/>
  <c r="H73" i="3"/>
  <c r="I73" i="3"/>
  <c r="J73" i="3"/>
  <c r="K73" i="3"/>
  <c r="L73" i="3"/>
  <c r="M73" i="3"/>
  <c r="N73" i="3"/>
  <c r="O73" i="3"/>
  <c r="P73" i="3"/>
  <c r="Q73" i="3"/>
  <c r="T73" i="3"/>
  <c r="F3" i="3"/>
  <c r="G3" i="3"/>
  <c r="H3" i="3"/>
  <c r="I3" i="3"/>
  <c r="J3" i="3"/>
  <c r="K3" i="3"/>
  <c r="L3" i="3"/>
  <c r="M3" i="3"/>
  <c r="N3" i="3"/>
  <c r="O3" i="3"/>
  <c r="P3" i="3"/>
  <c r="Q3" i="3"/>
  <c r="F80" i="3"/>
  <c r="G80" i="3"/>
  <c r="H80" i="3"/>
  <c r="I80" i="3"/>
  <c r="J80" i="3"/>
  <c r="K80" i="3"/>
  <c r="L80" i="3"/>
  <c r="M80" i="3"/>
  <c r="N80" i="3"/>
  <c r="O80" i="3"/>
  <c r="P80" i="3"/>
  <c r="T80" i="3"/>
  <c r="B54" i="3"/>
  <c r="C54" i="3"/>
  <c r="D54" i="3"/>
  <c r="E54" i="3"/>
  <c r="B45" i="3"/>
  <c r="C45" i="3"/>
  <c r="D45" i="3"/>
  <c r="E45" i="3"/>
  <c r="B56" i="3"/>
  <c r="C56" i="3"/>
  <c r="D56" i="3"/>
  <c r="E56" i="3"/>
  <c r="B71" i="3"/>
  <c r="C71" i="3"/>
  <c r="D71" i="3"/>
  <c r="E71" i="3"/>
  <c r="B70" i="3"/>
  <c r="C70" i="3"/>
  <c r="D70" i="3"/>
  <c r="E70" i="3"/>
  <c r="B29" i="3"/>
  <c r="C29" i="3"/>
  <c r="D29" i="3"/>
  <c r="E29" i="3"/>
  <c r="B74" i="3"/>
  <c r="C74" i="3"/>
  <c r="D74" i="3"/>
  <c r="E74" i="3"/>
  <c r="B55" i="3"/>
  <c r="C55" i="3"/>
  <c r="D55" i="3"/>
  <c r="E55" i="3"/>
  <c r="B46" i="3"/>
  <c r="C46" i="3"/>
  <c r="D46" i="3"/>
  <c r="E46" i="3"/>
  <c r="B64" i="3"/>
  <c r="C64" i="3"/>
  <c r="D64" i="3"/>
  <c r="E64" i="3"/>
  <c r="B16" i="3"/>
  <c r="C16" i="3"/>
  <c r="D16" i="3"/>
  <c r="E16" i="3"/>
  <c r="B43" i="3"/>
  <c r="C43" i="3"/>
  <c r="D43" i="3"/>
  <c r="E43" i="3"/>
  <c r="B17" i="3"/>
  <c r="C17" i="3"/>
  <c r="D17" i="3"/>
  <c r="E17" i="3"/>
  <c r="B23" i="3"/>
  <c r="C23" i="3"/>
  <c r="D23" i="3"/>
  <c r="E23" i="3"/>
  <c r="B15" i="3"/>
  <c r="C15" i="3"/>
  <c r="D15" i="3"/>
  <c r="E15" i="3"/>
  <c r="B11" i="3"/>
  <c r="C11" i="3"/>
  <c r="D11" i="3"/>
  <c r="E11" i="3"/>
  <c r="B18" i="3"/>
  <c r="C18" i="3"/>
  <c r="D18" i="3"/>
  <c r="E18" i="3"/>
  <c r="B78" i="3"/>
  <c r="C78" i="3"/>
  <c r="D78" i="3"/>
  <c r="E78" i="3"/>
  <c r="B79" i="3"/>
  <c r="C79" i="3"/>
  <c r="D79" i="3"/>
  <c r="E79" i="3"/>
  <c r="B14" i="3"/>
  <c r="C14" i="3"/>
  <c r="D14" i="3"/>
  <c r="E14" i="3"/>
  <c r="B22" i="3"/>
  <c r="C22" i="3"/>
  <c r="D22" i="3"/>
  <c r="E22" i="3"/>
  <c r="B48" i="3"/>
  <c r="C48" i="3"/>
  <c r="D48" i="3"/>
  <c r="E48" i="3"/>
  <c r="B49" i="3"/>
  <c r="C49" i="3"/>
  <c r="D49" i="3"/>
  <c r="E49" i="3"/>
  <c r="B62" i="3"/>
  <c r="C62" i="3"/>
  <c r="D62" i="3"/>
  <c r="E62" i="3"/>
  <c r="B4" i="3"/>
  <c r="C4" i="3"/>
  <c r="D4" i="3"/>
  <c r="E4" i="3"/>
  <c r="B65" i="3"/>
  <c r="C65" i="3"/>
  <c r="D65" i="3"/>
  <c r="E65" i="3"/>
  <c r="B50" i="3"/>
  <c r="C50" i="3"/>
  <c r="D50" i="3"/>
  <c r="E50" i="3"/>
  <c r="B6" i="3"/>
  <c r="C6" i="3"/>
  <c r="D6" i="3"/>
  <c r="E6" i="3"/>
  <c r="B31" i="3"/>
  <c r="C31" i="3"/>
  <c r="D31" i="3"/>
  <c r="E31" i="3"/>
  <c r="B57" i="3"/>
  <c r="C57" i="3"/>
  <c r="D57" i="3"/>
  <c r="E57" i="3"/>
  <c r="B10" i="3"/>
  <c r="C10" i="3"/>
  <c r="D10" i="3"/>
  <c r="E10" i="3"/>
  <c r="B66" i="3"/>
  <c r="C66" i="3"/>
  <c r="D66" i="3"/>
  <c r="E66" i="3"/>
  <c r="B19" i="3"/>
  <c r="C19" i="3"/>
  <c r="D19" i="3"/>
  <c r="E19" i="3"/>
  <c r="B12" i="3"/>
  <c r="C12" i="3"/>
  <c r="D12" i="3"/>
  <c r="E12" i="3"/>
  <c r="B20" i="3"/>
  <c r="C20" i="3"/>
  <c r="D20" i="3"/>
  <c r="E20" i="3"/>
  <c r="B51" i="3"/>
  <c r="C51" i="3"/>
  <c r="D51" i="3"/>
  <c r="E51" i="3"/>
  <c r="B67" i="3"/>
  <c r="C67" i="3"/>
  <c r="D67" i="3"/>
  <c r="E67" i="3"/>
  <c r="B68" i="3"/>
  <c r="C68" i="3"/>
  <c r="D68" i="3"/>
  <c r="E68" i="3"/>
  <c r="B9" i="3"/>
  <c r="C9" i="3"/>
  <c r="D9" i="3"/>
  <c r="E9" i="3"/>
  <c r="B34" i="3"/>
  <c r="C34" i="3"/>
  <c r="D34" i="3"/>
  <c r="E34" i="3"/>
  <c r="B30" i="3"/>
  <c r="C30" i="3"/>
  <c r="D30" i="3"/>
  <c r="E30" i="3"/>
  <c r="B37" i="3"/>
  <c r="C37" i="3"/>
  <c r="D37" i="3"/>
  <c r="E37" i="3"/>
  <c r="B38" i="3"/>
  <c r="C38" i="3"/>
  <c r="D38" i="3"/>
  <c r="E38" i="3"/>
  <c r="B52" i="3"/>
  <c r="C52" i="3"/>
  <c r="D52" i="3"/>
  <c r="E52" i="3"/>
  <c r="B58" i="3"/>
  <c r="C58" i="3"/>
  <c r="D58" i="3"/>
  <c r="E58" i="3"/>
  <c r="B13" i="3"/>
  <c r="C13" i="3"/>
  <c r="D13" i="3"/>
  <c r="E13" i="3"/>
  <c r="B7" i="3"/>
  <c r="C7" i="3"/>
  <c r="D7" i="3"/>
  <c r="E7" i="3"/>
  <c r="B41" i="3"/>
  <c r="C41" i="3"/>
  <c r="D41" i="3"/>
  <c r="E41" i="3"/>
  <c r="B35" i="3"/>
  <c r="C35" i="3"/>
  <c r="D35" i="3"/>
  <c r="E35" i="3"/>
  <c r="B72" i="3"/>
  <c r="C72" i="3"/>
  <c r="D72" i="3"/>
  <c r="E72" i="3"/>
  <c r="B59" i="3"/>
  <c r="C59" i="3"/>
  <c r="D59" i="3"/>
  <c r="E59" i="3"/>
  <c r="B77" i="3"/>
  <c r="C77" i="3"/>
  <c r="D77" i="3"/>
  <c r="E77" i="3"/>
  <c r="B82" i="3"/>
  <c r="C82" i="3"/>
  <c r="D82" i="3"/>
  <c r="E82" i="3"/>
  <c r="B39" i="3"/>
  <c r="C39" i="3"/>
  <c r="D39" i="3"/>
  <c r="E39" i="3"/>
  <c r="B69" i="3"/>
  <c r="C69" i="3"/>
  <c r="D69" i="3"/>
  <c r="E69" i="3"/>
  <c r="B60" i="3"/>
  <c r="C60" i="3"/>
  <c r="D60" i="3"/>
  <c r="E60" i="3"/>
  <c r="B25" i="3"/>
  <c r="C25" i="3"/>
  <c r="D25" i="3"/>
  <c r="E25" i="3"/>
  <c r="B53" i="3"/>
  <c r="C53" i="3"/>
  <c r="D53" i="3"/>
  <c r="E53" i="3"/>
  <c r="B8" i="3"/>
  <c r="C8" i="3"/>
  <c r="D8" i="3"/>
  <c r="E8" i="3"/>
  <c r="B27" i="3"/>
  <c r="C27" i="3"/>
  <c r="D27" i="3"/>
  <c r="E27" i="3"/>
  <c r="B28" i="3"/>
  <c r="C28" i="3"/>
  <c r="D28" i="3"/>
  <c r="E28" i="3"/>
  <c r="B40" i="3"/>
  <c r="C40" i="3"/>
  <c r="D40" i="3"/>
  <c r="E40" i="3"/>
  <c r="B75" i="3"/>
  <c r="C75" i="3"/>
  <c r="D75" i="3"/>
  <c r="E75" i="3"/>
  <c r="B5" i="3"/>
  <c r="C5" i="3"/>
  <c r="D5" i="3"/>
  <c r="E5" i="3"/>
  <c r="B21" i="3"/>
  <c r="C21" i="3"/>
  <c r="D21" i="3"/>
  <c r="E21" i="3"/>
  <c r="B2" i="3"/>
  <c r="C2" i="3"/>
  <c r="D2" i="3"/>
  <c r="E2" i="3"/>
  <c r="B44" i="3"/>
  <c r="C44" i="3"/>
  <c r="D44" i="3"/>
  <c r="E44" i="3"/>
  <c r="B61" i="3"/>
  <c r="C61" i="3"/>
  <c r="D61" i="3"/>
  <c r="E61" i="3"/>
  <c r="B76" i="3"/>
  <c r="C76" i="3"/>
  <c r="D76" i="3"/>
  <c r="E76" i="3"/>
  <c r="B47" i="3"/>
  <c r="C47" i="3"/>
  <c r="D47" i="3"/>
  <c r="E47" i="3"/>
  <c r="B32" i="3"/>
  <c r="C32" i="3"/>
  <c r="D32" i="3"/>
  <c r="E32" i="3"/>
  <c r="B26" i="3"/>
  <c r="C26" i="3"/>
  <c r="D26" i="3"/>
  <c r="E26" i="3"/>
  <c r="B24" i="3"/>
  <c r="C24" i="3"/>
  <c r="D24" i="3"/>
  <c r="E24" i="3"/>
  <c r="B42" i="3"/>
  <c r="C42" i="3"/>
  <c r="D42" i="3"/>
  <c r="E42" i="3"/>
  <c r="B33" i="3"/>
  <c r="C33" i="3"/>
  <c r="D33" i="3"/>
  <c r="E33" i="3"/>
  <c r="B81" i="3"/>
  <c r="C81" i="3"/>
  <c r="D81" i="3"/>
  <c r="E81" i="3"/>
  <c r="B83" i="3"/>
  <c r="C83" i="3"/>
  <c r="D83" i="3"/>
  <c r="E83" i="3"/>
  <c r="B63" i="3"/>
  <c r="C63" i="3"/>
  <c r="D63" i="3"/>
  <c r="E63" i="3"/>
  <c r="B73" i="3"/>
  <c r="C73" i="3"/>
  <c r="D73" i="3"/>
  <c r="E73" i="3"/>
  <c r="B3" i="3"/>
  <c r="C3" i="3"/>
  <c r="D3" i="3"/>
  <c r="E3" i="3"/>
  <c r="B80" i="3"/>
  <c r="C80" i="3"/>
  <c r="D80" i="3"/>
  <c r="E80" i="3"/>
  <c r="R80" i="3"/>
  <c r="R73" i="3"/>
  <c r="R83" i="3"/>
  <c r="R33" i="3"/>
  <c r="R24" i="3"/>
  <c r="R32" i="3"/>
  <c r="R76" i="3"/>
  <c r="R44" i="3"/>
  <c r="R21" i="3"/>
  <c r="R75" i="3"/>
  <c r="R28" i="3"/>
  <c r="R8" i="3"/>
  <c r="R25" i="3"/>
  <c r="R69" i="3"/>
  <c r="R82" i="3"/>
  <c r="R59" i="3"/>
  <c r="R35" i="3"/>
  <c r="R7" i="3"/>
  <c r="R58" i="3"/>
  <c r="R38" i="3"/>
  <c r="R30" i="3"/>
  <c r="R9" i="3"/>
  <c r="R51" i="3"/>
  <c r="R12" i="3"/>
  <c r="R66" i="3"/>
  <c r="R57" i="3"/>
  <c r="R6" i="3"/>
  <c r="R65" i="3"/>
  <c r="R62" i="3"/>
  <c r="R48" i="3"/>
  <c r="R14" i="3"/>
  <c r="R78" i="3"/>
  <c r="R11" i="3"/>
  <c r="R23" i="3"/>
  <c r="R43" i="3"/>
  <c r="R64" i="3"/>
  <c r="R55" i="3"/>
  <c r="R29" i="3"/>
  <c r="R71" i="3"/>
  <c r="R45" i="3"/>
  <c r="R63" i="3"/>
  <c r="R42" i="3"/>
  <c r="R47" i="3"/>
  <c r="R2" i="3"/>
  <c r="R40" i="3"/>
  <c r="R53" i="3"/>
  <c r="R39" i="3"/>
  <c r="R72" i="3"/>
  <c r="R13" i="3"/>
  <c r="R37" i="3"/>
  <c r="R68" i="3"/>
  <c r="R20" i="3"/>
  <c r="R10" i="3"/>
  <c r="R50" i="3"/>
  <c r="R49" i="3"/>
  <c r="R79" i="3"/>
  <c r="R15" i="3"/>
  <c r="R16" i="3"/>
  <c r="R74" i="3"/>
  <c r="R56" i="3"/>
  <c r="R3" i="3"/>
  <c r="R81" i="3"/>
  <c r="R26" i="3"/>
  <c r="R61" i="3"/>
  <c r="R5" i="3"/>
  <c r="R27" i="3"/>
  <c r="R60" i="3"/>
  <c r="R77" i="3"/>
  <c r="R41" i="3"/>
  <c r="R52" i="3"/>
  <c r="R34" i="3"/>
  <c r="R67" i="3"/>
  <c r="R19" i="3"/>
  <c r="R31" i="3"/>
  <c r="R4" i="3"/>
  <c r="R22" i="3"/>
  <c r="R18" i="3"/>
  <c r="R17" i="3"/>
  <c r="R46" i="3"/>
  <c r="R70" i="3"/>
  <c r="R54" i="3"/>
  <c r="T36" i="3"/>
  <c r="P36" i="3"/>
  <c r="O36" i="3"/>
  <c r="N36" i="3"/>
  <c r="M36" i="3"/>
  <c r="L36" i="3"/>
  <c r="K36" i="3"/>
  <c r="J36" i="3"/>
  <c r="I36" i="3"/>
  <c r="H36" i="3"/>
  <c r="G36" i="3"/>
  <c r="F36" i="3"/>
  <c r="B36" i="3"/>
  <c r="C36" i="3"/>
  <c r="D36" i="3"/>
  <c r="E36" i="3"/>
  <c r="B1" i="3"/>
  <c r="C1" i="3"/>
  <c r="D1" i="3"/>
  <c r="E1" i="3"/>
  <c r="F1" i="3"/>
  <c r="G1" i="3"/>
  <c r="H1" i="3"/>
  <c r="I1" i="3"/>
  <c r="J1" i="3"/>
  <c r="K1" i="3"/>
  <c r="L1" i="3"/>
  <c r="M1" i="3"/>
  <c r="O1" i="3"/>
  <c r="A1" i="3"/>
  <c r="R36" i="3"/>
</calcChain>
</file>

<file path=xl/sharedStrings.xml><?xml version="1.0" encoding="utf-8"?>
<sst xmlns="http://schemas.openxmlformats.org/spreadsheetml/2006/main" count="970" uniqueCount="175">
  <si>
    <t>ت</t>
  </si>
  <si>
    <t>الاسم الرباعي</t>
  </si>
  <si>
    <t>العنوان الوظيفي</t>
  </si>
  <si>
    <t>التحصيل الدراسي</t>
  </si>
  <si>
    <t>الحالة الزوجية</t>
  </si>
  <si>
    <t>عدد افراد العائلة المكلف باعالتهم</t>
  </si>
  <si>
    <t>عدد سنوات الخدمة خارج التعليم العالي</t>
  </si>
  <si>
    <t>عدد سنوات الخدمة داخل التعليم لاصحاب الشهادات العليا</t>
  </si>
  <si>
    <t>عدم امتلاك قطعة ارض</t>
  </si>
  <si>
    <t>العمل في مركز الوزارة خارج منطقة السكن</t>
  </si>
  <si>
    <t>الشهادة</t>
  </si>
  <si>
    <t>اللقب العلمي</t>
  </si>
  <si>
    <t>منصب اداري ا و ب يعرضه للخطر</t>
  </si>
  <si>
    <t>شهيد من الدرجة الأولى</t>
  </si>
  <si>
    <t>المجموع</t>
  </si>
  <si>
    <t>متزوج</t>
  </si>
  <si>
    <t>اعزب</t>
  </si>
  <si>
    <t>ارمل</t>
  </si>
  <si>
    <t>دبلوم عالي</t>
  </si>
  <si>
    <t>بكالوريوس</t>
  </si>
  <si>
    <t>دبلوم</t>
  </si>
  <si>
    <t>مدرس مساعد</t>
  </si>
  <si>
    <t>أستاذ مساعد</t>
  </si>
  <si>
    <t>أستاذ</t>
  </si>
  <si>
    <t>نعم</t>
  </si>
  <si>
    <t>لا</t>
  </si>
  <si>
    <t>مدرس</t>
  </si>
  <si>
    <t>قطعة ارض</t>
  </si>
  <si>
    <t>العمل في مركز الوزاره</t>
  </si>
  <si>
    <t>منصب اداري</t>
  </si>
  <si>
    <t>شهيد</t>
  </si>
  <si>
    <t>لايوجد</t>
  </si>
  <si>
    <t>دكتوراه</t>
  </si>
  <si>
    <t>عدد سنوات الخدمة داخل التعليم لحملة الدبلوم العالي فما دون</t>
  </si>
  <si>
    <t xml:space="preserve">خالد رزاق مالح مطرود </t>
  </si>
  <si>
    <t>رئيس ملاحظين</t>
  </si>
  <si>
    <t>ماجستير</t>
  </si>
  <si>
    <t>منذر عبيد رضيوي خشين</t>
  </si>
  <si>
    <t xml:space="preserve">مدرس جامعي اول </t>
  </si>
  <si>
    <t>الملاحظات</t>
  </si>
  <si>
    <t>التشكيل</t>
  </si>
  <si>
    <t>اداب</t>
  </si>
  <si>
    <t>الهندسة</t>
  </si>
  <si>
    <t>احمد خليف جحيل</t>
  </si>
  <si>
    <t>سرمد كاظم ذياب</t>
  </si>
  <si>
    <t>التربية الصرفة</t>
  </si>
  <si>
    <t>تربية رياضية</t>
  </si>
  <si>
    <t>عماد كاظم ثجيل رسن</t>
  </si>
  <si>
    <t>رئاسة الجامعة</t>
  </si>
  <si>
    <t xml:space="preserve">حيدر سامي سلمان عوفي </t>
  </si>
  <si>
    <t>محمد فريد مهدي صالح</t>
  </si>
  <si>
    <t>م رئيس مبرمجين</t>
  </si>
  <si>
    <t>حسن جميل خزعل</t>
  </si>
  <si>
    <t>زراعة</t>
  </si>
  <si>
    <t>اوراس سعد خيون زوير</t>
  </si>
  <si>
    <t>استاذ مساعد</t>
  </si>
  <si>
    <t xml:space="preserve">طب بيطري </t>
  </si>
  <si>
    <t>خالدجميل كاظم غيلان</t>
  </si>
  <si>
    <t>استاذ</t>
  </si>
  <si>
    <t>احمد عبد الحسين كيطان</t>
  </si>
  <si>
    <t xml:space="preserve">طب الاسنان </t>
  </si>
  <si>
    <t xml:space="preserve">عباس محسن عباس </t>
  </si>
  <si>
    <t xml:space="preserve">مازن عادل جايات </t>
  </si>
  <si>
    <t xml:space="preserve">نور جواد كاظم </t>
  </si>
  <si>
    <t xml:space="preserve">الطب </t>
  </si>
  <si>
    <t>مسلم ناهي سعيد</t>
  </si>
  <si>
    <t>منن عبد الكاظم حمود</t>
  </si>
  <si>
    <t>استاذ مشارك</t>
  </si>
  <si>
    <t xml:space="preserve">اسراء ظاهر طاهر </t>
  </si>
  <si>
    <t xml:space="preserve">ستار حبيب منعثر </t>
  </si>
  <si>
    <t xml:space="preserve">الهندسة </t>
  </si>
  <si>
    <t xml:space="preserve">عباس جبار اسماعيل </t>
  </si>
  <si>
    <t xml:space="preserve"> يستبعد خدمته في وزارة التعليم اقل من 5 سنوات0.5</t>
  </si>
  <si>
    <t xml:space="preserve">سعد عزيز طاهر </t>
  </si>
  <si>
    <t>الطب البيطري</t>
  </si>
  <si>
    <t xml:space="preserve">حكمت كاظم عطية </t>
  </si>
  <si>
    <t xml:space="preserve">القانون </t>
  </si>
  <si>
    <t xml:space="preserve">اسعد كاظم وحيش </t>
  </si>
  <si>
    <t xml:space="preserve">علي جاسم محمد </t>
  </si>
  <si>
    <t xml:space="preserve">باحث </t>
  </si>
  <si>
    <t xml:space="preserve">سارة صادق ساجت </t>
  </si>
  <si>
    <t xml:space="preserve">التمريض </t>
  </si>
  <si>
    <t xml:space="preserve">رشا كريم دنيف </t>
  </si>
  <si>
    <t xml:space="preserve">ملاحظ </t>
  </si>
  <si>
    <t xml:space="preserve">الاداب </t>
  </si>
  <si>
    <t>رحاب عارف عبد الصاحب</t>
  </si>
  <si>
    <t xml:space="preserve">قانوني </t>
  </si>
  <si>
    <t xml:space="preserve">علي جواد كاظم </t>
  </si>
  <si>
    <t xml:space="preserve">مالك كريم مخيش </t>
  </si>
  <si>
    <t xml:space="preserve">زهراء سعدون زاجي </t>
  </si>
  <si>
    <t xml:space="preserve">كلية العلوم </t>
  </si>
  <si>
    <t xml:space="preserve">انتصار عبد الحسين عبيد </t>
  </si>
  <si>
    <t xml:space="preserve">افراح نصر الله فارس </t>
  </si>
  <si>
    <t xml:space="preserve">رؤى جعفر خضير </t>
  </si>
  <si>
    <t xml:space="preserve">علياء ماجد منادي </t>
  </si>
  <si>
    <t xml:space="preserve">استاذ جامعي </t>
  </si>
  <si>
    <t xml:space="preserve">لمى رشيد لفتة </t>
  </si>
  <si>
    <t xml:space="preserve">احسان حميد خضير </t>
  </si>
  <si>
    <t xml:space="preserve">عذراء عودة حسين </t>
  </si>
  <si>
    <t xml:space="preserve">محمد عبد الصاحب عيسى </t>
  </si>
  <si>
    <t xml:space="preserve">محمد فلسطين حمزة </t>
  </si>
  <si>
    <t xml:space="preserve">عهود كاظم زيد </t>
  </si>
  <si>
    <t xml:space="preserve">حيدر عبد الصاحب عيسى </t>
  </si>
  <si>
    <t xml:space="preserve">كلية الاداب </t>
  </si>
  <si>
    <t xml:space="preserve">حيدر جواد كاظم </t>
  </si>
  <si>
    <t>محمد قاسم محل</t>
  </si>
  <si>
    <t>مدرس جامعي</t>
  </si>
  <si>
    <t xml:space="preserve">حيدر عواد فليح </t>
  </si>
  <si>
    <t xml:space="preserve">احمد محسن هيلان </t>
  </si>
  <si>
    <t xml:space="preserve">كلية الاعلام </t>
  </si>
  <si>
    <t xml:space="preserve">محمد جاسم محمد </t>
  </si>
  <si>
    <t xml:space="preserve">غسان علي كاظم </t>
  </si>
  <si>
    <t xml:space="preserve">مدرس جامعي </t>
  </si>
  <si>
    <t xml:space="preserve">كلية الادارة والاقتصاد </t>
  </si>
  <si>
    <t xml:space="preserve">عمر خالد عبدالامير </t>
  </si>
  <si>
    <t xml:space="preserve">علي جويد حسن </t>
  </si>
  <si>
    <t xml:space="preserve">اسحاق ناصر حسين </t>
  </si>
  <si>
    <t xml:space="preserve">عباس كاظع عطية </t>
  </si>
  <si>
    <t xml:space="preserve">حسام مالك صالح </t>
  </si>
  <si>
    <t xml:space="preserve">التربية للعلوم الصرفة </t>
  </si>
  <si>
    <t xml:space="preserve">وسام كامل غافل </t>
  </si>
  <si>
    <t xml:space="preserve">منار ضياء سالم </t>
  </si>
  <si>
    <t xml:space="preserve">نور هيثم محسن </t>
  </si>
  <si>
    <t xml:space="preserve">احمد رسول مظلوم </t>
  </si>
  <si>
    <t xml:space="preserve">احمد عودة دخيل </t>
  </si>
  <si>
    <t xml:space="preserve">رئاسة الجامعة/ قسم شؤون الديوان </t>
  </si>
  <si>
    <t xml:space="preserve">خضير جودة ياسر </t>
  </si>
  <si>
    <t xml:space="preserve">مركز ابحاث الاهوار </t>
  </si>
  <si>
    <t xml:space="preserve">محمد هاشم عبد كايم </t>
  </si>
  <si>
    <t xml:space="preserve">رواء عودة حسين </t>
  </si>
  <si>
    <t xml:space="preserve">كلية الصيدلة </t>
  </si>
  <si>
    <t xml:space="preserve">صالح حاجم جلود </t>
  </si>
  <si>
    <t>استاذ جامعي اول</t>
  </si>
  <si>
    <t xml:space="preserve">علاء ياسر حسين </t>
  </si>
  <si>
    <t xml:space="preserve">كلية علوم الحاسوب والرياضيات </t>
  </si>
  <si>
    <t xml:space="preserve">فتح الله جليل مهوس </t>
  </si>
  <si>
    <t xml:space="preserve">احمد فاضل عباس </t>
  </si>
  <si>
    <t>ستار عبد خريبط بادع</t>
  </si>
  <si>
    <t xml:space="preserve">استاذ </t>
  </si>
  <si>
    <t xml:space="preserve">ولاء حسين خزار </t>
  </si>
  <si>
    <t xml:space="preserve">فاضل حسين عباس </t>
  </si>
  <si>
    <t>كلية التربية البدنية وعلوم الرياضة</t>
  </si>
  <si>
    <t xml:space="preserve">علي جاسم سوادي </t>
  </si>
  <si>
    <t>طلال جابر عبد</t>
  </si>
  <si>
    <t>كلية الزراعة والاهوار</t>
  </si>
  <si>
    <t xml:space="preserve">نزار شيحان مسعود </t>
  </si>
  <si>
    <t xml:space="preserve">وقيد مهدي هادف </t>
  </si>
  <si>
    <t xml:space="preserve">كلية التربية للعلوم الانسانية </t>
  </si>
  <si>
    <t xml:space="preserve">وسام حمود حاشوش </t>
  </si>
  <si>
    <t xml:space="preserve">بشرى علي غياض </t>
  </si>
  <si>
    <t>قرار تقييم مؤقت لمدة ستة اشهر اعتبارا من تاريخ 1/12/2020               +1.5</t>
  </si>
  <si>
    <t xml:space="preserve">رؤى وحيد عبد الحسين </t>
  </si>
  <si>
    <t xml:space="preserve">انسام جميل طالب </t>
  </si>
  <si>
    <t>حيدر عودة شهيب</t>
  </si>
  <si>
    <t xml:space="preserve">رحيق صالح فنجان </t>
  </si>
  <si>
    <t xml:space="preserve">مدرس </t>
  </si>
  <si>
    <t>حيدر منين حمود</t>
  </si>
  <si>
    <t xml:space="preserve">معون رئيس مهندسين </t>
  </si>
  <si>
    <t xml:space="preserve">بيداء جبار حيال </t>
  </si>
  <si>
    <t xml:space="preserve">ميثم محمد فيصل </t>
  </si>
  <si>
    <t xml:space="preserve"> مازن عادل جايات </t>
  </si>
  <si>
    <t xml:space="preserve">طبيب بيطري ممارس </t>
  </si>
  <si>
    <t xml:space="preserve">رواء عبد المطلب محمد </t>
  </si>
  <si>
    <t xml:space="preserve">ايناس عبد الكريم جبار </t>
  </si>
  <si>
    <t>علاء محيبس طعمه</t>
  </si>
  <si>
    <t>دمج نقاط الزوجة</t>
  </si>
  <si>
    <t>خدمة الاشهر</t>
  </si>
  <si>
    <t>دمج نقاط الزوج</t>
  </si>
  <si>
    <t>الزوجة وفاء صالح عبد الرضا</t>
  </si>
  <si>
    <t>الزوجة ساره صادق</t>
  </si>
  <si>
    <t xml:space="preserve">الزوجة عبير فوزي </t>
  </si>
  <si>
    <t xml:space="preserve"> الزوجة علياء حميد محمد</t>
  </si>
  <si>
    <t xml:space="preserve">عباس محسن عليوي </t>
  </si>
  <si>
    <t xml:space="preserve">نعم </t>
  </si>
  <si>
    <t xml:space="preserve">كلية التربية البدنية وعلوم الرياضة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</si>
</sst>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3" fillId="4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0" fillId="7" borderId="0" xfId="0" applyFill="1" applyAlignment="1">
      <alignment horizontal="right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3" xfId="0" applyBorder="1" applyProtection="1"/>
    <xf numFmtId="0" fontId="0" fillId="0" borderId="0" xfId="0" applyBorder="1" applyAlignment="1" applyProtection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7" borderId="0" xfId="0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4" fillId="0" borderId="1" xfId="0" applyFont="1" applyBorder="1" applyProtection="1"/>
    <xf numFmtId="0" fontId="5" fillId="0" borderId="1" xfId="0" applyFont="1" applyBorder="1" applyAlignment="1" applyProtection="1"/>
    <xf numFmtId="0" fontId="6" fillId="0" borderId="1" xfId="0" applyFont="1" applyBorder="1" applyAlignment="1" applyProtection="1">
      <alignment horizontal="right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5"/>
  <sheetViews>
    <sheetView rightToLeft="1" tabSelected="1" zoomScale="90" zoomScaleNormal="90" workbookViewId="0">
      <pane ySplit="1" topLeftCell="A4" activePane="bottomLeft" state="frozen"/>
      <selection activeCell="C1" sqref="C1"/>
      <selection pane="bottomLeft" activeCell="K20" sqref="K20"/>
    </sheetView>
  </sheetViews>
  <sheetFormatPr defaultColWidth="8.94921875" defaultRowHeight="13.5" x14ac:dyDescent="0.15"/>
  <cols>
    <col min="1" max="1" width="4.77734375" style="5" customWidth="1"/>
    <col min="2" max="2" width="18.01953125" style="5" customWidth="1"/>
    <col min="3" max="3" width="13.23828125" style="5" customWidth="1"/>
    <col min="4" max="4" width="8.08984375" style="5" customWidth="1"/>
    <col min="5" max="5" width="6.49609375" style="5" customWidth="1"/>
    <col min="6" max="6" width="7.84375" style="5" customWidth="1"/>
    <col min="7" max="7" width="8.94921875" style="5"/>
    <col min="8" max="8" width="8.45703125" style="5" customWidth="1"/>
    <col min="9" max="9" width="6.86328125" style="5" customWidth="1"/>
    <col min="10" max="10" width="7.23046875" style="5" customWidth="1"/>
    <col min="11" max="11" width="7.4765625" style="5" customWidth="1"/>
    <col min="12" max="12" width="7.84375" style="5" customWidth="1"/>
    <col min="13" max="13" width="10.54296875" style="5" customWidth="1"/>
    <col min="14" max="14" width="7.35546875" style="5" customWidth="1"/>
    <col min="15" max="17" width="6.6171875" style="5" customWidth="1"/>
    <col min="18" max="18" width="29.54296875" style="5" customWidth="1"/>
    <col min="19" max="19" width="22.921875" style="5" customWidth="1"/>
    <col min="20" max="16384" width="8.94921875" style="5"/>
  </cols>
  <sheetData>
    <row r="1" spans="1:32" ht="102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33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167</v>
      </c>
      <c r="Q1" s="4" t="s">
        <v>166</v>
      </c>
      <c r="R1" s="4" t="s">
        <v>39</v>
      </c>
      <c r="S1" s="20" t="s">
        <v>40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3"/>
    </row>
    <row r="2" spans="1:32" x14ac:dyDescent="0.15">
      <c r="A2" s="14">
        <v>194</v>
      </c>
      <c r="B2" s="14" t="s">
        <v>160</v>
      </c>
      <c r="C2" s="14" t="s">
        <v>161</v>
      </c>
      <c r="D2" s="14" t="s">
        <v>36</v>
      </c>
      <c r="E2" s="14" t="s">
        <v>15</v>
      </c>
      <c r="F2" s="14">
        <v>5</v>
      </c>
      <c r="G2" s="14">
        <v>0</v>
      </c>
      <c r="H2" s="14">
        <v>8</v>
      </c>
      <c r="I2" s="14">
        <v>3</v>
      </c>
      <c r="J2" s="14" t="s">
        <v>25</v>
      </c>
      <c r="K2" s="14" t="s">
        <v>24</v>
      </c>
      <c r="L2" s="14" t="s">
        <v>31</v>
      </c>
      <c r="M2" s="14" t="s">
        <v>21</v>
      </c>
      <c r="N2" s="14" t="s">
        <v>25</v>
      </c>
      <c r="O2" s="14" t="s">
        <v>25</v>
      </c>
      <c r="P2" s="14"/>
      <c r="Q2" s="14">
        <v>1</v>
      </c>
      <c r="R2" s="25"/>
      <c r="S2" s="5" t="s">
        <v>60</v>
      </c>
    </row>
    <row r="3" spans="1:32" x14ac:dyDescent="0.15">
      <c r="A3" s="14">
        <v>103</v>
      </c>
      <c r="B3" s="14" t="s">
        <v>97</v>
      </c>
      <c r="C3" s="14" t="s">
        <v>38</v>
      </c>
      <c r="D3" s="14" t="s">
        <v>36</v>
      </c>
      <c r="E3" s="14" t="s">
        <v>15</v>
      </c>
      <c r="F3" s="14">
        <v>5</v>
      </c>
      <c r="G3" s="14">
        <v>0</v>
      </c>
      <c r="H3" s="14">
        <v>10</v>
      </c>
      <c r="I3" s="14">
        <v>2</v>
      </c>
      <c r="J3" s="14" t="s">
        <v>25</v>
      </c>
      <c r="K3" s="14" t="s">
        <v>25</v>
      </c>
      <c r="L3" s="14" t="s">
        <v>31</v>
      </c>
      <c r="M3" s="14" t="s">
        <v>21</v>
      </c>
      <c r="N3" s="14" t="s">
        <v>25</v>
      </c>
      <c r="O3" s="14" t="s">
        <v>25</v>
      </c>
      <c r="P3" s="14"/>
      <c r="Q3" s="14">
        <v>1.5</v>
      </c>
      <c r="R3" s="25"/>
      <c r="S3" s="11" t="s">
        <v>90</v>
      </c>
    </row>
    <row r="4" spans="1:32" x14ac:dyDescent="0.15">
      <c r="A4" s="14">
        <v>9</v>
      </c>
      <c r="B4" s="14" t="s">
        <v>43</v>
      </c>
      <c r="C4" s="14" t="s">
        <v>21</v>
      </c>
      <c r="D4" s="14" t="s">
        <v>36</v>
      </c>
      <c r="E4" s="14" t="s">
        <v>15</v>
      </c>
      <c r="F4" s="14">
        <v>3</v>
      </c>
      <c r="G4" s="14">
        <v>0</v>
      </c>
      <c r="H4" s="14">
        <v>10</v>
      </c>
      <c r="I4" s="14">
        <v>5</v>
      </c>
      <c r="J4" s="14" t="s">
        <v>25</v>
      </c>
      <c r="K4" s="14" t="s">
        <v>25</v>
      </c>
      <c r="L4" s="14" t="s">
        <v>31</v>
      </c>
      <c r="M4" s="14" t="s">
        <v>21</v>
      </c>
      <c r="N4" s="14" t="s">
        <v>25</v>
      </c>
      <c r="O4" s="14" t="s">
        <v>25</v>
      </c>
      <c r="P4" s="14"/>
      <c r="Q4" s="14"/>
      <c r="R4" s="25"/>
      <c r="S4" s="10" t="s">
        <v>42</v>
      </c>
    </row>
    <row r="5" spans="1:32" s="8" customFormat="1" x14ac:dyDescent="0.15">
      <c r="A5" s="16">
        <v>146</v>
      </c>
      <c r="B5" s="16" t="s">
        <v>123</v>
      </c>
      <c r="C5" s="16" t="s">
        <v>112</v>
      </c>
      <c r="D5" s="16" t="s">
        <v>36</v>
      </c>
      <c r="E5" s="16" t="s">
        <v>15</v>
      </c>
      <c r="F5" s="16">
        <v>4</v>
      </c>
      <c r="G5" s="16">
        <v>0</v>
      </c>
      <c r="H5" s="16">
        <v>0</v>
      </c>
      <c r="I5" s="16">
        <v>6</v>
      </c>
      <c r="J5" s="16" t="s">
        <v>25</v>
      </c>
      <c r="K5" s="16" t="s">
        <v>24</v>
      </c>
      <c r="L5" s="16" t="s">
        <v>31</v>
      </c>
      <c r="M5" s="16" t="s">
        <v>26</v>
      </c>
      <c r="N5" s="16" t="s">
        <v>25</v>
      </c>
      <c r="O5" s="16" t="s">
        <v>25</v>
      </c>
      <c r="P5" s="16"/>
      <c r="Q5" s="16"/>
      <c r="R5" s="16"/>
      <c r="S5" s="11" t="s">
        <v>119</v>
      </c>
    </row>
    <row r="6" spans="1:32" x14ac:dyDescent="0.15">
      <c r="A6" s="14">
        <v>41</v>
      </c>
      <c r="B6" s="14" t="s">
        <v>59</v>
      </c>
      <c r="C6" s="14" t="s">
        <v>21</v>
      </c>
      <c r="D6" s="14" t="s">
        <v>36</v>
      </c>
      <c r="E6" s="14" t="s">
        <v>15</v>
      </c>
      <c r="F6" s="14">
        <v>7</v>
      </c>
      <c r="G6" s="14">
        <v>0</v>
      </c>
      <c r="H6" s="14">
        <v>10</v>
      </c>
      <c r="I6" s="14">
        <v>1</v>
      </c>
      <c r="J6" s="14" t="s">
        <v>24</v>
      </c>
      <c r="K6" s="14" t="s">
        <v>25</v>
      </c>
      <c r="L6" s="14" t="s">
        <v>31</v>
      </c>
      <c r="M6" s="14" t="s">
        <v>21</v>
      </c>
      <c r="N6" s="14" t="s">
        <v>25</v>
      </c>
      <c r="O6" s="14" t="s">
        <v>25</v>
      </c>
      <c r="P6" s="14"/>
      <c r="Q6" s="14"/>
      <c r="R6" s="25"/>
    </row>
    <row r="7" spans="1:32" x14ac:dyDescent="0.15">
      <c r="A7" s="14">
        <v>150</v>
      </c>
      <c r="B7" s="14" t="s">
        <v>124</v>
      </c>
      <c r="C7" s="14" t="s">
        <v>38</v>
      </c>
      <c r="D7" s="14" t="s">
        <v>36</v>
      </c>
      <c r="E7" s="14" t="s">
        <v>15</v>
      </c>
      <c r="F7" s="14">
        <v>3</v>
      </c>
      <c r="G7" s="14">
        <v>0</v>
      </c>
      <c r="H7" s="14">
        <v>0</v>
      </c>
      <c r="I7" s="14">
        <v>6</v>
      </c>
      <c r="J7" s="14" t="s">
        <v>25</v>
      </c>
      <c r="K7" s="14" t="s">
        <v>25</v>
      </c>
      <c r="L7" s="14" t="s">
        <v>31</v>
      </c>
      <c r="M7" s="14" t="s">
        <v>26</v>
      </c>
      <c r="N7" s="14" t="s">
        <v>25</v>
      </c>
      <c r="O7" s="14" t="s">
        <v>25</v>
      </c>
      <c r="P7" s="14"/>
      <c r="Q7" s="14">
        <v>1.5</v>
      </c>
      <c r="R7" s="26"/>
      <c r="S7" s="11" t="s">
        <v>125</v>
      </c>
    </row>
    <row r="8" spans="1:32" x14ac:dyDescent="0.15">
      <c r="A8" s="14">
        <v>166</v>
      </c>
      <c r="B8" s="14" t="s">
        <v>136</v>
      </c>
      <c r="C8" s="14" t="s">
        <v>55</v>
      </c>
      <c r="D8" s="14" t="s">
        <v>36</v>
      </c>
      <c r="E8" s="14" t="s">
        <v>15</v>
      </c>
      <c r="F8" s="14">
        <v>3</v>
      </c>
      <c r="G8" s="14">
        <v>0</v>
      </c>
      <c r="H8" s="14">
        <v>8</v>
      </c>
      <c r="I8" s="14">
        <v>7</v>
      </c>
      <c r="J8" s="14" t="s">
        <v>25</v>
      </c>
      <c r="K8" s="14" t="s">
        <v>25</v>
      </c>
      <c r="L8" s="14" t="s">
        <v>31</v>
      </c>
      <c r="M8" s="14" t="s">
        <v>26</v>
      </c>
      <c r="N8" s="14" t="s">
        <v>25</v>
      </c>
      <c r="O8" s="14" t="s">
        <v>25</v>
      </c>
      <c r="P8" s="14"/>
      <c r="Q8" s="14">
        <v>1.5</v>
      </c>
      <c r="R8" s="25"/>
      <c r="S8" s="10" t="s">
        <v>134</v>
      </c>
    </row>
    <row r="9" spans="1:32" x14ac:dyDescent="0.15">
      <c r="A9" s="14">
        <v>122</v>
      </c>
      <c r="B9" s="14" t="s">
        <v>108</v>
      </c>
      <c r="C9" s="14" t="s">
        <v>38</v>
      </c>
      <c r="D9" s="14" t="s">
        <v>32</v>
      </c>
      <c r="E9" s="14" t="s">
        <v>15</v>
      </c>
      <c r="F9" s="14">
        <v>3</v>
      </c>
      <c r="G9" s="14">
        <v>0</v>
      </c>
      <c r="H9" s="14">
        <v>0</v>
      </c>
      <c r="I9" s="14">
        <v>6</v>
      </c>
      <c r="J9" s="14" t="s">
        <v>25</v>
      </c>
      <c r="K9" s="14" t="s">
        <v>25</v>
      </c>
      <c r="L9" s="14" t="s">
        <v>31</v>
      </c>
      <c r="M9" s="14" t="s">
        <v>22</v>
      </c>
      <c r="N9" s="14" t="s">
        <v>25</v>
      </c>
      <c r="O9" s="14" t="s">
        <v>25</v>
      </c>
      <c r="P9" s="14"/>
      <c r="Q9" s="14">
        <v>1.5</v>
      </c>
      <c r="R9" s="25"/>
      <c r="S9" s="10" t="s">
        <v>109</v>
      </c>
    </row>
    <row r="10" spans="1:32" x14ac:dyDescent="0.15">
      <c r="A10" s="14">
        <v>131</v>
      </c>
      <c r="B10" s="16" t="s">
        <v>116</v>
      </c>
      <c r="C10" s="16" t="s">
        <v>55</v>
      </c>
      <c r="D10" s="16" t="s">
        <v>32</v>
      </c>
      <c r="E10" s="16" t="s">
        <v>15</v>
      </c>
      <c r="F10" s="16">
        <v>4</v>
      </c>
      <c r="G10" s="16">
        <v>0</v>
      </c>
      <c r="H10" s="16">
        <v>7</v>
      </c>
      <c r="I10" s="16">
        <v>5</v>
      </c>
      <c r="J10" s="16" t="s">
        <v>25</v>
      </c>
      <c r="K10" s="16" t="s">
        <v>25</v>
      </c>
      <c r="L10" s="16" t="s">
        <v>31</v>
      </c>
      <c r="M10" s="16" t="s">
        <v>21</v>
      </c>
      <c r="N10" s="16" t="s">
        <v>25</v>
      </c>
      <c r="O10" s="16" t="s">
        <v>25</v>
      </c>
      <c r="P10" s="16"/>
      <c r="Q10" s="16"/>
      <c r="R10" s="27"/>
      <c r="S10" s="8" t="s">
        <v>113</v>
      </c>
    </row>
    <row r="11" spans="1:32" x14ac:dyDescent="0.15">
      <c r="A11" s="14">
        <v>57</v>
      </c>
      <c r="B11" s="16" t="s">
        <v>68</v>
      </c>
      <c r="C11" s="16" t="s">
        <v>112</v>
      </c>
      <c r="D11" s="16" t="s">
        <v>36</v>
      </c>
      <c r="E11" s="16" t="s">
        <v>15</v>
      </c>
      <c r="F11" s="16">
        <v>5</v>
      </c>
      <c r="G11" s="16">
        <v>0</v>
      </c>
      <c r="H11" s="16">
        <v>8</v>
      </c>
      <c r="I11" s="16">
        <v>5</v>
      </c>
      <c r="J11" s="16" t="s">
        <v>25</v>
      </c>
      <c r="K11" s="16" t="s">
        <v>25</v>
      </c>
      <c r="L11" s="16" t="s">
        <v>31</v>
      </c>
      <c r="M11" s="16" t="s">
        <v>21</v>
      </c>
      <c r="N11" s="16" t="s">
        <v>25</v>
      </c>
      <c r="O11" s="16" t="s">
        <v>25</v>
      </c>
      <c r="P11" s="16"/>
      <c r="Q11" s="16"/>
      <c r="R11" s="27"/>
      <c r="S11" s="8" t="s">
        <v>64</v>
      </c>
    </row>
    <row r="12" spans="1:32" s="8" customFormat="1" x14ac:dyDescent="0.15">
      <c r="A12" s="16">
        <v>70</v>
      </c>
      <c r="B12" s="16" t="s">
        <v>77</v>
      </c>
      <c r="C12" s="16" t="s">
        <v>38</v>
      </c>
      <c r="D12" s="16" t="s">
        <v>32</v>
      </c>
      <c r="E12" s="16" t="s">
        <v>15</v>
      </c>
      <c r="F12" s="16">
        <v>1</v>
      </c>
      <c r="G12" s="16">
        <v>0</v>
      </c>
      <c r="H12" s="16">
        <v>5</v>
      </c>
      <c r="I12" s="16">
        <v>7</v>
      </c>
      <c r="J12" s="16" t="s">
        <v>25</v>
      </c>
      <c r="K12" s="16" t="s">
        <v>25</v>
      </c>
      <c r="L12" s="16" t="s">
        <v>31</v>
      </c>
      <c r="M12" s="16" t="s">
        <v>26</v>
      </c>
      <c r="N12" s="16" t="s">
        <v>25</v>
      </c>
      <c r="O12" s="16" t="s">
        <v>25</v>
      </c>
      <c r="P12" s="16"/>
      <c r="Q12" s="16"/>
      <c r="R12" s="16"/>
      <c r="S12" s="11" t="s">
        <v>76</v>
      </c>
    </row>
    <row r="13" spans="1:32" s="7" customFormat="1" x14ac:dyDescent="0.15">
      <c r="A13" s="14">
        <v>98</v>
      </c>
      <c r="B13" s="14" t="s">
        <v>92</v>
      </c>
      <c r="C13" s="14" t="s">
        <v>38</v>
      </c>
      <c r="D13" s="14" t="s">
        <v>36</v>
      </c>
      <c r="E13" s="14" t="s">
        <v>15</v>
      </c>
      <c r="F13" s="14">
        <v>3</v>
      </c>
      <c r="G13" s="14">
        <v>0</v>
      </c>
      <c r="H13" s="14">
        <v>5</v>
      </c>
      <c r="I13" s="14">
        <v>10</v>
      </c>
      <c r="J13" s="14" t="s">
        <v>25</v>
      </c>
      <c r="K13" s="14" t="s">
        <v>25</v>
      </c>
      <c r="L13" s="14" t="s">
        <v>31</v>
      </c>
      <c r="M13" s="14" t="s">
        <v>22</v>
      </c>
      <c r="N13" s="14" t="s">
        <v>25</v>
      </c>
      <c r="O13" s="14" t="s">
        <v>25</v>
      </c>
      <c r="P13" s="14"/>
      <c r="Q13" s="14">
        <v>1.5</v>
      </c>
      <c r="R13" s="25"/>
      <c r="S13" s="11" t="s">
        <v>90</v>
      </c>
    </row>
    <row r="14" spans="1:32" x14ac:dyDescent="0.15">
      <c r="A14" s="14">
        <v>97</v>
      </c>
      <c r="B14" s="14" t="s">
        <v>91</v>
      </c>
      <c r="C14" s="14" t="s">
        <v>38</v>
      </c>
      <c r="D14" s="14" t="s">
        <v>36</v>
      </c>
      <c r="E14" s="14" t="s">
        <v>15</v>
      </c>
      <c r="F14" s="14">
        <v>3</v>
      </c>
      <c r="G14" s="14">
        <v>0</v>
      </c>
      <c r="H14" s="14">
        <v>7</v>
      </c>
      <c r="I14" s="14">
        <v>7</v>
      </c>
      <c r="J14" s="14" t="s">
        <v>25</v>
      </c>
      <c r="K14" s="14" t="s">
        <v>25</v>
      </c>
      <c r="L14" s="14" t="s">
        <v>31</v>
      </c>
      <c r="M14" s="14" t="s">
        <v>21</v>
      </c>
      <c r="N14" s="14" t="s">
        <v>25</v>
      </c>
      <c r="O14" s="14" t="s">
        <v>25</v>
      </c>
      <c r="P14" s="14"/>
      <c r="Q14" s="14">
        <v>1</v>
      </c>
      <c r="R14" s="25"/>
      <c r="S14" s="11" t="s">
        <v>90</v>
      </c>
    </row>
    <row r="15" spans="1:32" x14ac:dyDescent="0.15">
      <c r="A15" s="14">
        <v>186</v>
      </c>
      <c r="B15" s="14" t="s">
        <v>152</v>
      </c>
      <c r="C15" s="14" t="s">
        <v>26</v>
      </c>
      <c r="D15" s="14" t="s">
        <v>32</v>
      </c>
      <c r="E15" s="14" t="s">
        <v>15</v>
      </c>
      <c r="F15" s="14">
        <v>3</v>
      </c>
      <c r="G15" s="14">
        <v>0</v>
      </c>
      <c r="H15" s="14">
        <v>0</v>
      </c>
      <c r="I15" s="14">
        <v>14</v>
      </c>
      <c r="J15" s="14" t="s">
        <v>25</v>
      </c>
      <c r="K15" s="14" t="s">
        <v>25</v>
      </c>
      <c r="L15" s="14" t="s">
        <v>31</v>
      </c>
      <c r="M15" s="14" t="s">
        <v>26</v>
      </c>
      <c r="N15" s="14" t="s">
        <v>25</v>
      </c>
      <c r="O15" s="14" t="s">
        <v>25</v>
      </c>
      <c r="P15" s="14"/>
      <c r="Q15" s="14">
        <v>1.5</v>
      </c>
      <c r="R15" s="25"/>
      <c r="S15" s="5" t="s">
        <v>90</v>
      </c>
    </row>
    <row r="16" spans="1:32" x14ac:dyDescent="0.15">
      <c r="A16" s="14">
        <v>36</v>
      </c>
      <c r="B16" s="14" t="s">
        <v>54</v>
      </c>
      <c r="C16" s="14" t="s">
        <v>55</v>
      </c>
      <c r="D16" s="14" t="s">
        <v>32</v>
      </c>
      <c r="E16" s="14" t="s">
        <v>15</v>
      </c>
      <c r="F16" s="14">
        <v>1</v>
      </c>
      <c r="G16" s="14">
        <v>0</v>
      </c>
      <c r="H16" s="14">
        <v>0</v>
      </c>
      <c r="I16" s="14">
        <v>14</v>
      </c>
      <c r="J16" s="14" t="s">
        <v>25</v>
      </c>
      <c r="K16" s="14" t="s">
        <v>25</v>
      </c>
      <c r="L16" s="14" t="s">
        <v>31</v>
      </c>
      <c r="M16" s="14" t="s">
        <v>22</v>
      </c>
      <c r="N16" s="14" t="s">
        <v>25</v>
      </c>
      <c r="O16" s="14" t="s">
        <v>25</v>
      </c>
      <c r="P16" s="14"/>
      <c r="Q16" s="14"/>
      <c r="R16" s="25"/>
      <c r="S16" s="10" t="s">
        <v>56</v>
      </c>
    </row>
    <row r="17" spans="1:19" x14ac:dyDescent="0.15">
      <c r="A17" s="14">
        <v>196</v>
      </c>
      <c r="B17" s="14" t="s">
        <v>163</v>
      </c>
      <c r="C17" s="14"/>
      <c r="D17" s="14" t="s">
        <v>32</v>
      </c>
      <c r="E17" s="14" t="s">
        <v>15</v>
      </c>
      <c r="F17" s="14">
        <v>2</v>
      </c>
      <c r="G17" s="14">
        <v>0</v>
      </c>
      <c r="H17" s="14">
        <v>0</v>
      </c>
      <c r="I17" s="14">
        <v>12</v>
      </c>
      <c r="J17" s="14" t="s">
        <v>25</v>
      </c>
      <c r="K17" s="14" t="s">
        <v>24</v>
      </c>
      <c r="L17" s="14" t="s">
        <v>31</v>
      </c>
      <c r="M17" s="14" t="s">
        <v>22</v>
      </c>
      <c r="N17" s="14" t="s">
        <v>25</v>
      </c>
      <c r="O17" s="14" t="s">
        <v>25</v>
      </c>
      <c r="P17" s="14"/>
      <c r="Q17" s="14"/>
      <c r="R17" s="25"/>
    </row>
    <row r="18" spans="1:19" x14ac:dyDescent="0.15">
      <c r="A18" s="14">
        <v>179</v>
      </c>
      <c r="B18" s="14" t="s">
        <v>149</v>
      </c>
      <c r="C18" s="14" t="s">
        <v>112</v>
      </c>
      <c r="D18" s="14" t="s">
        <v>36</v>
      </c>
      <c r="E18" s="14" t="s">
        <v>15</v>
      </c>
      <c r="F18" s="14">
        <v>5</v>
      </c>
      <c r="G18" s="14">
        <v>0</v>
      </c>
      <c r="H18" s="14">
        <v>6</v>
      </c>
      <c r="I18" s="14">
        <v>7</v>
      </c>
      <c r="J18" s="14" t="s">
        <v>25</v>
      </c>
      <c r="K18" s="14" t="s">
        <v>24</v>
      </c>
      <c r="L18" s="14" t="s">
        <v>31</v>
      </c>
      <c r="M18" s="14" t="s">
        <v>22</v>
      </c>
      <c r="N18" s="14" t="s">
        <v>25</v>
      </c>
      <c r="O18" s="14" t="s">
        <v>25</v>
      </c>
      <c r="P18" s="14"/>
      <c r="Q18" s="14">
        <v>1</v>
      </c>
      <c r="R18" s="25"/>
      <c r="S18" s="10" t="s">
        <v>90</v>
      </c>
    </row>
    <row r="19" spans="1:19" x14ac:dyDescent="0.15">
      <c r="A19" s="14">
        <v>190</v>
      </c>
      <c r="B19" s="14" t="s">
        <v>158</v>
      </c>
      <c r="C19" s="14" t="s">
        <v>112</v>
      </c>
      <c r="D19" s="14" t="s">
        <v>36</v>
      </c>
      <c r="E19" s="14" t="s">
        <v>15</v>
      </c>
      <c r="F19" s="14">
        <v>4</v>
      </c>
      <c r="G19" s="14">
        <v>0</v>
      </c>
      <c r="H19" s="14">
        <v>7</v>
      </c>
      <c r="I19" s="14">
        <v>9</v>
      </c>
      <c r="J19" s="14" t="s">
        <v>25</v>
      </c>
      <c r="K19" s="14" t="s">
        <v>25</v>
      </c>
      <c r="L19" s="14" t="s">
        <v>31</v>
      </c>
      <c r="M19" s="14" t="s">
        <v>26</v>
      </c>
      <c r="N19" s="14" t="s">
        <v>25</v>
      </c>
      <c r="O19" s="14" t="s">
        <v>25</v>
      </c>
      <c r="P19" s="14"/>
      <c r="Q19" s="14"/>
      <c r="R19" s="25"/>
      <c r="S19" s="5" t="s">
        <v>147</v>
      </c>
    </row>
    <row r="20" spans="1:19" x14ac:dyDescent="0.15">
      <c r="A20" s="14">
        <v>134</v>
      </c>
      <c r="B20" s="16" t="s">
        <v>118</v>
      </c>
      <c r="C20" s="16" t="s">
        <v>112</v>
      </c>
      <c r="D20" s="16" t="s">
        <v>36</v>
      </c>
      <c r="E20" s="16" t="s">
        <v>15</v>
      </c>
      <c r="F20" s="16">
        <v>3</v>
      </c>
      <c r="G20" s="16">
        <v>0</v>
      </c>
      <c r="H20" s="16">
        <v>0</v>
      </c>
      <c r="I20" s="16">
        <v>6</v>
      </c>
      <c r="J20" s="16" t="s">
        <v>25</v>
      </c>
      <c r="K20" s="16" t="s">
        <v>25</v>
      </c>
      <c r="L20" s="16" t="s">
        <v>31</v>
      </c>
      <c r="M20" s="16" t="s">
        <v>26</v>
      </c>
      <c r="N20" s="16" t="s">
        <v>25</v>
      </c>
      <c r="O20" s="16" t="s">
        <v>25</v>
      </c>
      <c r="P20" s="16"/>
      <c r="Q20" s="16">
        <v>1.5</v>
      </c>
      <c r="R20" s="16"/>
      <c r="S20" s="11" t="s">
        <v>113</v>
      </c>
    </row>
    <row r="21" spans="1:19" x14ac:dyDescent="0.15">
      <c r="A21" s="14">
        <v>30</v>
      </c>
      <c r="B21" s="14" t="s">
        <v>52</v>
      </c>
      <c r="C21" s="14"/>
      <c r="D21" s="14" t="s">
        <v>36</v>
      </c>
      <c r="E21" s="14" t="s">
        <v>16</v>
      </c>
      <c r="F21" s="14">
        <v>0</v>
      </c>
      <c r="G21" s="14">
        <v>0</v>
      </c>
      <c r="H21" s="14">
        <v>7</v>
      </c>
      <c r="I21" s="14">
        <v>1</v>
      </c>
      <c r="J21" s="14" t="s">
        <v>25</v>
      </c>
      <c r="K21" s="14" t="s">
        <v>24</v>
      </c>
      <c r="L21" s="14" t="s">
        <v>31</v>
      </c>
      <c r="M21" s="14" t="s">
        <v>21</v>
      </c>
      <c r="N21" s="14" t="s">
        <v>25</v>
      </c>
      <c r="O21" s="14" t="s">
        <v>25</v>
      </c>
      <c r="P21" s="14"/>
      <c r="Q21" s="14">
        <v>2.5</v>
      </c>
      <c r="R21" s="29"/>
      <c r="S21" s="10" t="s">
        <v>53</v>
      </c>
    </row>
    <row r="22" spans="1:19" x14ac:dyDescent="0.15">
      <c r="A22" s="14">
        <v>68</v>
      </c>
      <c r="B22" s="16" t="s">
        <v>75</v>
      </c>
      <c r="C22" s="16" t="s">
        <v>58</v>
      </c>
      <c r="D22" s="16" t="s">
        <v>32</v>
      </c>
      <c r="E22" s="16" t="s">
        <v>15</v>
      </c>
      <c r="F22" s="16">
        <v>1</v>
      </c>
      <c r="G22" s="16">
        <v>0</v>
      </c>
      <c r="H22" s="16">
        <v>5</v>
      </c>
      <c r="I22" s="16">
        <v>10</v>
      </c>
      <c r="J22" s="16" t="s">
        <v>25</v>
      </c>
      <c r="K22" s="16" t="s">
        <v>24</v>
      </c>
      <c r="L22" s="16" t="s">
        <v>31</v>
      </c>
      <c r="M22" s="16" t="s">
        <v>26</v>
      </c>
      <c r="N22" s="16" t="s">
        <v>25</v>
      </c>
      <c r="O22" s="16" t="s">
        <v>25</v>
      </c>
      <c r="P22" s="16"/>
      <c r="Q22" s="16">
        <v>1</v>
      </c>
      <c r="R22" s="11"/>
      <c r="S22" s="8" t="s">
        <v>74</v>
      </c>
    </row>
    <row r="23" spans="1:19" x14ac:dyDescent="0.15">
      <c r="A23" s="14">
        <v>110</v>
      </c>
      <c r="B23" s="16" t="s">
        <v>104</v>
      </c>
      <c r="C23" s="16" t="s">
        <v>38</v>
      </c>
      <c r="D23" s="16" t="s">
        <v>36</v>
      </c>
      <c r="E23" s="16" t="s">
        <v>15</v>
      </c>
      <c r="F23" s="16">
        <v>3</v>
      </c>
      <c r="G23" s="16">
        <v>0</v>
      </c>
      <c r="H23" s="16">
        <v>7</v>
      </c>
      <c r="I23" s="16">
        <v>6</v>
      </c>
      <c r="J23" s="16" t="s">
        <v>25</v>
      </c>
      <c r="K23" s="16" t="s">
        <v>24</v>
      </c>
      <c r="L23" s="16" t="s">
        <v>31</v>
      </c>
      <c r="M23" s="16" t="s">
        <v>26</v>
      </c>
      <c r="N23" s="16" t="s">
        <v>25</v>
      </c>
      <c r="O23" s="16" t="s">
        <v>25</v>
      </c>
      <c r="P23" s="16"/>
      <c r="Q23" s="16">
        <v>1</v>
      </c>
      <c r="R23" s="28"/>
      <c r="S23" s="8" t="s">
        <v>103</v>
      </c>
    </row>
    <row r="24" spans="1:19" x14ac:dyDescent="0.15">
      <c r="A24" s="14">
        <v>18</v>
      </c>
      <c r="B24" s="14" t="s">
        <v>49</v>
      </c>
      <c r="C24" s="14" t="s">
        <v>38</v>
      </c>
      <c r="D24" s="14" t="s">
        <v>36</v>
      </c>
      <c r="E24" s="14" t="s">
        <v>15</v>
      </c>
      <c r="F24" s="14">
        <v>5</v>
      </c>
      <c r="G24" s="14">
        <v>0</v>
      </c>
      <c r="H24" s="14">
        <v>10</v>
      </c>
      <c r="I24" s="14">
        <v>3</v>
      </c>
      <c r="J24" s="14" t="s">
        <v>25</v>
      </c>
      <c r="K24" s="14" t="s">
        <v>25</v>
      </c>
      <c r="L24" s="14" t="s">
        <v>31</v>
      </c>
      <c r="M24" s="14" t="s">
        <v>21</v>
      </c>
      <c r="N24" s="14" t="s">
        <v>25</v>
      </c>
      <c r="O24" s="14" t="s">
        <v>25</v>
      </c>
      <c r="P24" s="14"/>
      <c r="Q24" s="14">
        <v>1.5</v>
      </c>
      <c r="R24" s="29"/>
      <c r="S24" s="10" t="s">
        <v>48</v>
      </c>
    </row>
    <row r="25" spans="1:19" x14ac:dyDescent="0.15">
      <c r="A25" s="14">
        <v>109</v>
      </c>
      <c r="B25" s="14" t="s">
        <v>102</v>
      </c>
      <c r="C25" s="14" t="s">
        <v>38</v>
      </c>
      <c r="D25" s="14" t="s">
        <v>36</v>
      </c>
      <c r="E25" s="14" t="s">
        <v>15</v>
      </c>
      <c r="F25" s="14">
        <v>4</v>
      </c>
      <c r="G25" s="14">
        <v>0</v>
      </c>
      <c r="H25" s="14">
        <v>8</v>
      </c>
      <c r="I25" s="14">
        <v>5</v>
      </c>
      <c r="J25" s="14" t="s">
        <v>25</v>
      </c>
      <c r="K25" s="14" t="s">
        <v>25</v>
      </c>
      <c r="L25" s="14" t="s">
        <v>31</v>
      </c>
      <c r="M25" s="14" t="s">
        <v>21</v>
      </c>
      <c r="N25" s="14" t="s">
        <v>25</v>
      </c>
      <c r="O25" s="14" t="s">
        <v>25</v>
      </c>
      <c r="P25" s="14"/>
      <c r="Q25" s="14">
        <v>1</v>
      </c>
      <c r="R25" s="29"/>
      <c r="S25" s="11" t="s">
        <v>103</v>
      </c>
    </row>
    <row r="26" spans="1:19" x14ac:dyDescent="0.15">
      <c r="A26" s="14">
        <v>116</v>
      </c>
      <c r="B26" s="14" t="s">
        <v>107</v>
      </c>
      <c r="C26" s="14" t="s">
        <v>38</v>
      </c>
      <c r="D26" s="14" t="s">
        <v>36</v>
      </c>
      <c r="E26" s="14" t="s">
        <v>15</v>
      </c>
      <c r="F26" s="14">
        <v>3</v>
      </c>
      <c r="G26" s="14">
        <v>0</v>
      </c>
      <c r="H26" s="14">
        <v>9</v>
      </c>
      <c r="I26" s="14">
        <v>3</v>
      </c>
      <c r="J26" s="14" t="s">
        <v>25</v>
      </c>
      <c r="K26" s="14" t="s">
        <v>25</v>
      </c>
      <c r="L26" s="14" t="s">
        <v>31</v>
      </c>
      <c r="M26" s="14" t="s">
        <v>21</v>
      </c>
      <c r="N26" s="14" t="s">
        <v>25</v>
      </c>
      <c r="O26" s="14" t="s">
        <v>25</v>
      </c>
      <c r="P26" s="14"/>
      <c r="Q26" s="14">
        <v>2.5</v>
      </c>
      <c r="R26" s="29"/>
      <c r="S26" s="11" t="s">
        <v>103</v>
      </c>
    </row>
    <row r="27" spans="1:19" x14ac:dyDescent="0.15">
      <c r="A27" s="14">
        <v>187</v>
      </c>
      <c r="B27" s="18" t="s">
        <v>153</v>
      </c>
      <c r="C27" s="18" t="s">
        <v>112</v>
      </c>
      <c r="D27" s="18" t="s">
        <v>36</v>
      </c>
      <c r="E27" s="18" t="s">
        <v>15</v>
      </c>
      <c r="F27" s="18">
        <v>3</v>
      </c>
      <c r="G27" s="18">
        <v>0</v>
      </c>
      <c r="H27" s="18">
        <v>4</v>
      </c>
      <c r="I27" s="18">
        <v>1</v>
      </c>
      <c r="J27" s="18" t="s">
        <v>25</v>
      </c>
      <c r="K27" s="18" t="s">
        <v>25</v>
      </c>
      <c r="L27" s="18" t="s">
        <v>31</v>
      </c>
      <c r="M27" s="18" t="s">
        <v>21</v>
      </c>
      <c r="N27" s="18" t="s">
        <v>25</v>
      </c>
      <c r="O27" s="18" t="s">
        <v>25</v>
      </c>
      <c r="P27" s="18">
        <v>48</v>
      </c>
      <c r="Q27" s="18">
        <v>1.5</v>
      </c>
      <c r="R27" s="30"/>
      <c r="S27" s="19" t="s">
        <v>147</v>
      </c>
    </row>
    <row r="28" spans="1:19" x14ac:dyDescent="0.15">
      <c r="A28" s="14">
        <v>189</v>
      </c>
      <c r="B28" s="14" t="s">
        <v>156</v>
      </c>
      <c r="C28" s="14" t="s">
        <v>157</v>
      </c>
      <c r="D28" s="14" t="s">
        <v>36</v>
      </c>
      <c r="E28" s="14" t="s">
        <v>15</v>
      </c>
      <c r="F28" s="14">
        <v>4</v>
      </c>
      <c r="G28" s="14">
        <v>0</v>
      </c>
      <c r="H28" s="14">
        <v>13</v>
      </c>
      <c r="I28" s="14">
        <v>0</v>
      </c>
      <c r="J28" s="14" t="s">
        <v>25</v>
      </c>
      <c r="K28" s="14" t="s">
        <v>25</v>
      </c>
      <c r="L28" s="14" t="s">
        <v>31</v>
      </c>
      <c r="M28" s="14" t="s">
        <v>21</v>
      </c>
      <c r="N28" s="14" t="s">
        <v>25</v>
      </c>
      <c r="O28" s="14" t="s">
        <v>25</v>
      </c>
      <c r="P28" s="14"/>
      <c r="Q28" s="14">
        <v>1</v>
      </c>
      <c r="R28" s="29"/>
      <c r="S28" s="5" t="s">
        <v>147</v>
      </c>
    </row>
    <row r="29" spans="1:19" x14ac:dyDescent="0.15">
      <c r="A29" s="14">
        <v>1</v>
      </c>
      <c r="B29" s="14" t="s">
        <v>34</v>
      </c>
      <c r="C29" s="14" t="s">
        <v>35</v>
      </c>
      <c r="D29" s="14" t="s">
        <v>36</v>
      </c>
      <c r="E29" s="14" t="s">
        <v>15</v>
      </c>
      <c r="F29" s="14">
        <v>7</v>
      </c>
      <c r="G29" s="14">
        <v>0</v>
      </c>
      <c r="H29" s="14">
        <v>13</v>
      </c>
      <c r="I29" s="14">
        <v>0</v>
      </c>
      <c r="J29" s="14" t="s">
        <v>25</v>
      </c>
      <c r="K29" s="14" t="s">
        <v>25</v>
      </c>
      <c r="L29" s="14" t="s">
        <v>31</v>
      </c>
      <c r="M29" s="14" t="s">
        <v>21</v>
      </c>
      <c r="N29" s="14" t="s">
        <v>25</v>
      </c>
      <c r="O29" s="14" t="s">
        <v>25</v>
      </c>
      <c r="P29" s="14"/>
      <c r="Q29" s="14"/>
      <c r="R29" s="29"/>
      <c r="S29" s="10" t="s">
        <v>41</v>
      </c>
    </row>
    <row r="30" spans="1:19" x14ac:dyDescent="0.15">
      <c r="A30" s="14">
        <v>37</v>
      </c>
      <c r="B30" s="16" t="s">
        <v>57</v>
      </c>
      <c r="C30" s="16" t="s">
        <v>58</v>
      </c>
      <c r="D30" s="16" t="s">
        <v>32</v>
      </c>
      <c r="E30" s="16" t="s">
        <v>15</v>
      </c>
      <c r="F30" s="16">
        <v>4</v>
      </c>
      <c r="G30" s="16">
        <v>0</v>
      </c>
      <c r="H30" s="16">
        <v>0</v>
      </c>
      <c r="I30" s="16">
        <v>18</v>
      </c>
      <c r="J30" s="16" t="s">
        <v>24</v>
      </c>
      <c r="K30" s="16" t="s">
        <v>25</v>
      </c>
      <c r="L30" s="16" t="s">
        <v>31</v>
      </c>
      <c r="M30" s="16" t="s">
        <v>58</v>
      </c>
      <c r="N30" s="16" t="s">
        <v>25</v>
      </c>
      <c r="O30" s="16" t="s">
        <v>25</v>
      </c>
      <c r="P30" s="16"/>
      <c r="Q30" s="16"/>
      <c r="R30" s="28"/>
      <c r="S30" s="8" t="s">
        <v>81</v>
      </c>
    </row>
    <row r="31" spans="1:19" x14ac:dyDescent="0.15">
      <c r="A31" s="14">
        <v>153</v>
      </c>
      <c r="B31" s="14" t="s">
        <v>126</v>
      </c>
      <c r="C31" s="14" t="s">
        <v>55</v>
      </c>
      <c r="D31" s="14" t="s">
        <v>32</v>
      </c>
      <c r="E31" s="14" t="s">
        <v>15</v>
      </c>
      <c r="F31" s="14">
        <v>1</v>
      </c>
      <c r="G31" s="14">
        <v>3</v>
      </c>
      <c r="H31" s="14">
        <v>5</v>
      </c>
      <c r="I31" s="14">
        <v>6</v>
      </c>
      <c r="J31" s="14" t="s">
        <v>25</v>
      </c>
      <c r="K31" s="14" t="s">
        <v>24</v>
      </c>
      <c r="L31" s="14" t="s">
        <v>31</v>
      </c>
      <c r="M31" s="14" t="s">
        <v>26</v>
      </c>
      <c r="N31" s="14" t="s">
        <v>25</v>
      </c>
      <c r="O31" s="14" t="s">
        <v>25</v>
      </c>
      <c r="P31" s="14"/>
      <c r="Q31" s="14">
        <v>2.5</v>
      </c>
      <c r="R31" s="29"/>
      <c r="S31" s="12" t="s">
        <v>127</v>
      </c>
    </row>
    <row r="32" spans="1:19" x14ac:dyDescent="0.15">
      <c r="A32" s="14">
        <v>79</v>
      </c>
      <c r="B32" s="14" t="s">
        <v>85</v>
      </c>
      <c r="C32" s="14" t="s">
        <v>38</v>
      </c>
      <c r="D32" s="14" t="s">
        <v>36</v>
      </c>
      <c r="E32" s="14" t="s">
        <v>15</v>
      </c>
      <c r="F32" s="14">
        <v>2</v>
      </c>
      <c r="G32" s="14">
        <v>0</v>
      </c>
      <c r="H32" s="14">
        <v>10</v>
      </c>
      <c r="I32" s="14">
        <v>1</v>
      </c>
      <c r="J32" s="14" t="s">
        <v>25</v>
      </c>
      <c r="K32" s="14" t="s">
        <v>24</v>
      </c>
      <c r="L32" s="14" t="s">
        <v>31</v>
      </c>
      <c r="M32" s="14" t="s">
        <v>21</v>
      </c>
      <c r="N32" s="14" t="s">
        <v>25</v>
      </c>
      <c r="O32" s="14" t="s">
        <v>25</v>
      </c>
      <c r="P32" s="14"/>
      <c r="Q32" s="14">
        <v>1</v>
      </c>
      <c r="R32" s="10"/>
      <c r="S32" s="11" t="s">
        <v>84</v>
      </c>
    </row>
    <row r="33" spans="1:19" x14ac:dyDescent="0.15">
      <c r="A33" s="14">
        <v>188</v>
      </c>
      <c r="B33" s="14" t="s">
        <v>154</v>
      </c>
      <c r="C33" s="14" t="s">
        <v>155</v>
      </c>
      <c r="D33" s="14" t="s">
        <v>32</v>
      </c>
      <c r="E33" s="14" t="s">
        <v>15</v>
      </c>
      <c r="F33" s="14">
        <v>5</v>
      </c>
      <c r="G33" s="14">
        <v>0</v>
      </c>
      <c r="H33" s="14">
        <v>8</v>
      </c>
      <c r="I33" s="14">
        <v>9</v>
      </c>
      <c r="J33" s="14" t="s">
        <v>25</v>
      </c>
      <c r="K33" s="14" t="s">
        <v>25</v>
      </c>
      <c r="L33" s="14" t="s">
        <v>31</v>
      </c>
      <c r="M33" s="14" t="s">
        <v>26</v>
      </c>
      <c r="N33" s="14" t="s">
        <v>25</v>
      </c>
      <c r="O33" s="14" t="s">
        <v>25</v>
      </c>
      <c r="P33" s="14"/>
      <c r="Q33" s="14">
        <v>1.5</v>
      </c>
      <c r="R33" s="29"/>
      <c r="S33" s="5" t="s">
        <v>147</v>
      </c>
    </row>
    <row r="34" spans="1:19" x14ac:dyDescent="0.15">
      <c r="A34" s="14">
        <v>78</v>
      </c>
      <c r="B34" s="14" t="s">
        <v>82</v>
      </c>
      <c r="C34" s="14" t="s">
        <v>83</v>
      </c>
      <c r="D34" s="14" t="s">
        <v>36</v>
      </c>
      <c r="E34" s="14" t="s">
        <v>15</v>
      </c>
      <c r="F34" s="14">
        <v>4</v>
      </c>
      <c r="G34" s="14">
        <v>0</v>
      </c>
      <c r="H34" s="14">
        <v>8</v>
      </c>
      <c r="I34" s="14">
        <v>0</v>
      </c>
      <c r="J34" s="14" t="s">
        <v>25</v>
      </c>
      <c r="K34" s="14" t="s">
        <v>25</v>
      </c>
      <c r="L34" s="14" t="s">
        <v>31</v>
      </c>
      <c r="M34" s="14" t="s">
        <v>21</v>
      </c>
      <c r="N34" s="14" t="s">
        <v>25</v>
      </c>
      <c r="O34" s="14" t="s">
        <v>24</v>
      </c>
      <c r="P34" s="14"/>
      <c r="Q34" s="14"/>
      <c r="R34" s="29"/>
      <c r="S34" s="11" t="s">
        <v>84</v>
      </c>
    </row>
    <row r="35" spans="1:19" s="8" customFormat="1" x14ac:dyDescent="0.15">
      <c r="A35" s="16">
        <v>195</v>
      </c>
      <c r="B35" s="16" t="s">
        <v>162</v>
      </c>
      <c r="C35" s="16" t="s">
        <v>112</v>
      </c>
      <c r="D35" s="16" t="s">
        <v>36</v>
      </c>
      <c r="E35" s="16" t="s">
        <v>15</v>
      </c>
      <c r="F35" s="16">
        <v>3</v>
      </c>
      <c r="G35" s="16">
        <v>0</v>
      </c>
      <c r="H35" s="16">
        <v>10</v>
      </c>
      <c r="I35" s="16">
        <v>5</v>
      </c>
      <c r="J35" s="16" t="s">
        <v>25</v>
      </c>
      <c r="K35" s="16" t="s">
        <v>25</v>
      </c>
      <c r="L35" s="16" t="s">
        <v>31</v>
      </c>
      <c r="M35" s="16" t="s">
        <v>21</v>
      </c>
      <c r="N35" s="16" t="s">
        <v>25</v>
      </c>
      <c r="O35" s="16" t="s">
        <v>24</v>
      </c>
      <c r="P35" s="16"/>
      <c r="Q35" s="16"/>
      <c r="R35" s="28"/>
      <c r="S35" s="8" t="s">
        <v>90</v>
      </c>
    </row>
    <row r="36" spans="1:19" x14ac:dyDescent="0.15">
      <c r="A36" s="14">
        <v>160</v>
      </c>
      <c r="B36" s="14" t="s">
        <v>129</v>
      </c>
      <c r="C36" s="14" t="s">
        <v>112</v>
      </c>
      <c r="D36" s="14" t="s">
        <v>36</v>
      </c>
      <c r="E36" s="14" t="s">
        <v>15</v>
      </c>
      <c r="F36" s="14">
        <v>5</v>
      </c>
      <c r="G36" s="14">
        <v>0</v>
      </c>
      <c r="H36" s="14">
        <v>5</v>
      </c>
      <c r="I36" s="14">
        <v>8</v>
      </c>
      <c r="J36" s="14" t="s">
        <v>25</v>
      </c>
      <c r="K36" s="14" t="s">
        <v>24</v>
      </c>
      <c r="L36" s="14" t="s">
        <v>31</v>
      </c>
      <c r="M36" s="14" t="s">
        <v>26</v>
      </c>
      <c r="N36" s="14" t="s">
        <v>25</v>
      </c>
      <c r="O36" s="14" t="s">
        <v>25</v>
      </c>
      <c r="P36" s="14"/>
      <c r="Q36" s="14">
        <v>1</v>
      </c>
      <c r="R36" s="29"/>
      <c r="S36" s="10" t="s">
        <v>130</v>
      </c>
    </row>
    <row r="37" spans="1:19" x14ac:dyDescent="0.15">
      <c r="A37" s="14">
        <v>99</v>
      </c>
      <c r="B37" s="14" t="s">
        <v>93</v>
      </c>
      <c r="C37" s="14" t="s">
        <v>55</v>
      </c>
      <c r="D37" s="14" t="s">
        <v>32</v>
      </c>
      <c r="E37" s="14" t="s">
        <v>15</v>
      </c>
      <c r="F37" s="14">
        <v>3</v>
      </c>
      <c r="G37" s="14">
        <v>0</v>
      </c>
      <c r="H37" s="14">
        <v>0</v>
      </c>
      <c r="I37" s="14">
        <v>10</v>
      </c>
      <c r="J37" s="14" t="s">
        <v>25</v>
      </c>
      <c r="K37" s="14" t="s">
        <v>24</v>
      </c>
      <c r="L37" s="14" t="s">
        <v>31</v>
      </c>
      <c r="M37" s="14" t="s">
        <v>22</v>
      </c>
      <c r="N37" s="14" t="s">
        <v>25</v>
      </c>
      <c r="O37" s="14" t="s">
        <v>25</v>
      </c>
      <c r="P37" s="14"/>
      <c r="Q37" s="14">
        <v>1.5</v>
      </c>
      <c r="R37" s="29"/>
      <c r="S37" s="11" t="s">
        <v>90</v>
      </c>
    </row>
    <row r="38" spans="1:19" x14ac:dyDescent="0.15">
      <c r="A38" s="14">
        <v>185</v>
      </c>
      <c r="B38" s="14" t="s">
        <v>151</v>
      </c>
      <c r="C38" s="14" t="s">
        <v>112</v>
      </c>
      <c r="D38" s="14" t="s">
        <v>36</v>
      </c>
      <c r="E38" s="14" t="s">
        <v>15</v>
      </c>
      <c r="F38" s="14">
        <v>5</v>
      </c>
      <c r="G38" s="14">
        <v>0</v>
      </c>
      <c r="H38" s="14">
        <v>6</v>
      </c>
      <c r="I38" s="14">
        <v>3</v>
      </c>
      <c r="J38" s="14" t="s">
        <v>25</v>
      </c>
      <c r="K38" s="14" t="s">
        <v>24</v>
      </c>
      <c r="L38" s="14" t="s">
        <v>31</v>
      </c>
      <c r="M38" s="14" t="s">
        <v>21</v>
      </c>
      <c r="N38" s="14" t="s">
        <v>25</v>
      </c>
      <c r="O38" s="14" t="s">
        <v>25</v>
      </c>
      <c r="P38" s="14"/>
      <c r="Q38" s="14"/>
      <c r="R38" s="29"/>
      <c r="S38" s="5" t="s">
        <v>147</v>
      </c>
    </row>
    <row r="39" spans="1:19" x14ac:dyDescent="0.15">
      <c r="A39" s="14">
        <v>95</v>
      </c>
      <c r="B39" s="14" t="s">
        <v>89</v>
      </c>
      <c r="C39" s="14" t="s">
        <v>35</v>
      </c>
      <c r="D39" s="14" t="s">
        <v>36</v>
      </c>
      <c r="E39" s="14" t="s">
        <v>15</v>
      </c>
      <c r="F39" s="14">
        <v>4</v>
      </c>
      <c r="G39" s="14">
        <v>0</v>
      </c>
      <c r="H39" s="14">
        <v>12</v>
      </c>
      <c r="I39" s="14">
        <v>0</v>
      </c>
      <c r="J39" s="14" t="s">
        <v>25</v>
      </c>
      <c r="K39" s="14" t="s">
        <v>25</v>
      </c>
      <c r="L39" s="14" t="s">
        <v>31</v>
      </c>
      <c r="M39" s="14" t="s">
        <v>21</v>
      </c>
      <c r="N39" s="14" t="s">
        <v>25</v>
      </c>
      <c r="O39" s="14" t="s">
        <v>25</v>
      </c>
      <c r="P39" s="14"/>
      <c r="Q39" s="14">
        <v>1.5</v>
      </c>
      <c r="R39" s="29"/>
      <c r="S39" s="11" t="s">
        <v>48</v>
      </c>
    </row>
    <row r="40" spans="1:19" x14ac:dyDescent="0.15">
      <c r="A40" s="14">
        <v>76</v>
      </c>
      <c r="B40" s="14" t="s">
        <v>80</v>
      </c>
      <c r="C40" s="14" t="s">
        <v>79</v>
      </c>
      <c r="D40" s="14" t="s">
        <v>36</v>
      </c>
      <c r="E40" s="14" t="s">
        <v>15</v>
      </c>
      <c r="F40" s="14">
        <v>0</v>
      </c>
      <c r="G40" s="14">
        <v>0</v>
      </c>
      <c r="H40" s="14">
        <v>4</v>
      </c>
      <c r="I40" s="14">
        <v>0</v>
      </c>
      <c r="J40" s="14" t="s">
        <v>24</v>
      </c>
      <c r="K40" s="14" t="s">
        <v>25</v>
      </c>
      <c r="L40" s="14" t="s">
        <v>31</v>
      </c>
      <c r="M40" s="14" t="s">
        <v>21</v>
      </c>
      <c r="N40" s="14" t="s">
        <v>25</v>
      </c>
      <c r="O40" s="14" t="s">
        <v>25</v>
      </c>
      <c r="P40" s="14"/>
      <c r="Q40" s="14"/>
      <c r="R40" s="29"/>
      <c r="S40" s="11" t="s">
        <v>76</v>
      </c>
    </row>
    <row r="41" spans="1:19" x14ac:dyDescent="0.15">
      <c r="A41" s="14">
        <v>60</v>
      </c>
      <c r="B41" s="17" t="s">
        <v>69</v>
      </c>
      <c r="C41" s="17" t="s">
        <v>55</v>
      </c>
      <c r="D41" s="17" t="s">
        <v>32</v>
      </c>
      <c r="E41" s="17" t="s">
        <v>15</v>
      </c>
      <c r="F41" s="17">
        <v>2</v>
      </c>
      <c r="G41" s="17">
        <v>13</v>
      </c>
      <c r="H41" s="17"/>
      <c r="I41" s="17">
        <v>4</v>
      </c>
      <c r="J41" s="17" t="s">
        <v>25</v>
      </c>
      <c r="K41" s="17" t="s">
        <v>25</v>
      </c>
      <c r="L41" s="17" t="s">
        <v>31</v>
      </c>
      <c r="M41" s="17" t="s">
        <v>22</v>
      </c>
      <c r="N41" s="17" t="s">
        <v>25</v>
      </c>
      <c r="O41" s="17" t="s">
        <v>25</v>
      </c>
      <c r="P41" s="17"/>
      <c r="Q41" s="17"/>
      <c r="R41" s="32" t="s">
        <v>72</v>
      </c>
      <c r="S41" s="9" t="s">
        <v>42</v>
      </c>
    </row>
    <row r="42" spans="1:19" x14ac:dyDescent="0.15">
      <c r="A42" s="14">
        <v>167</v>
      </c>
      <c r="B42" s="14" t="s">
        <v>137</v>
      </c>
      <c r="C42" s="14" t="s">
        <v>138</v>
      </c>
      <c r="D42" s="14" t="s">
        <v>32</v>
      </c>
      <c r="E42" s="14" t="s">
        <v>15</v>
      </c>
      <c r="F42" s="14">
        <v>7</v>
      </c>
      <c r="G42" s="14">
        <v>16</v>
      </c>
      <c r="H42" s="14">
        <v>0</v>
      </c>
      <c r="I42" s="14">
        <v>7</v>
      </c>
      <c r="J42" s="14" t="s">
        <v>25</v>
      </c>
      <c r="K42" s="14" t="s">
        <v>25</v>
      </c>
      <c r="L42" s="14" t="s">
        <v>31</v>
      </c>
      <c r="M42" s="14" t="s">
        <v>22</v>
      </c>
      <c r="N42" s="14" t="s">
        <v>25</v>
      </c>
      <c r="O42" s="14" t="s">
        <v>25</v>
      </c>
      <c r="P42" s="14"/>
      <c r="Q42" s="14">
        <v>2</v>
      </c>
      <c r="R42" s="29"/>
      <c r="S42" s="10" t="s">
        <v>134</v>
      </c>
    </row>
    <row r="43" spans="1:19" x14ac:dyDescent="0.15">
      <c r="A43" s="14">
        <v>11</v>
      </c>
      <c r="B43" s="14" t="s">
        <v>44</v>
      </c>
      <c r="C43" s="14" t="s">
        <v>38</v>
      </c>
      <c r="D43" s="14" t="s">
        <v>36</v>
      </c>
      <c r="E43" s="14" t="s">
        <v>15</v>
      </c>
      <c r="F43" s="14">
        <v>3</v>
      </c>
      <c r="G43" s="14">
        <v>0</v>
      </c>
      <c r="H43" s="14">
        <v>5</v>
      </c>
      <c r="I43" s="14">
        <v>8</v>
      </c>
      <c r="J43" s="14" t="s">
        <v>25</v>
      </c>
      <c r="K43" s="14" t="s">
        <v>25</v>
      </c>
      <c r="L43" s="14" t="s">
        <v>31</v>
      </c>
      <c r="M43" s="14" t="s">
        <v>26</v>
      </c>
      <c r="N43" s="14" t="s">
        <v>25</v>
      </c>
      <c r="O43" s="14" t="s">
        <v>25</v>
      </c>
      <c r="P43" s="14"/>
      <c r="Q43" s="14">
        <v>2.5</v>
      </c>
      <c r="R43" s="29"/>
      <c r="S43" s="10" t="s">
        <v>45</v>
      </c>
    </row>
    <row r="44" spans="1:19" x14ac:dyDescent="0.15">
      <c r="A44" s="14">
        <v>65</v>
      </c>
      <c r="B44" s="14" t="s">
        <v>73</v>
      </c>
      <c r="C44" s="14"/>
      <c r="D44" s="14" t="s">
        <v>36</v>
      </c>
      <c r="E44" s="14" t="s">
        <v>15</v>
      </c>
      <c r="F44" s="14">
        <v>1</v>
      </c>
      <c r="G44" s="14">
        <v>9</v>
      </c>
      <c r="H44" s="14">
        <v>16</v>
      </c>
      <c r="I44" s="14">
        <v>1</v>
      </c>
      <c r="J44" s="14" t="s">
        <v>25</v>
      </c>
      <c r="K44" s="14" t="s">
        <v>25</v>
      </c>
      <c r="L44" s="14" t="s">
        <v>31</v>
      </c>
      <c r="M44" s="14" t="s">
        <v>21</v>
      </c>
      <c r="N44" s="14" t="s">
        <v>25</v>
      </c>
      <c r="O44" s="14" t="s">
        <v>25</v>
      </c>
      <c r="P44" s="14"/>
      <c r="Q44" s="14"/>
      <c r="R44" s="29"/>
      <c r="S44" s="9" t="s">
        <v>70</v>
      </c>
    </row>
    <row r="45" spans="1:19" x14ac:dyDescent="0.15">
      <c r="A45" s="14">
        <v>161</v>
      </c>
      <c r="B45" s="14" t="s">
        <v>131</v>
      </c>
      <c r="C45" s="14" t="s">
        <v>132</v>
      </c>
      <c r="D45" s="14" t="s">
        <v>32</v>
      </c>
      <c r="E45" s="14" t="s">
        <v>15</v>
      </c>
      <c r="F45" s="14">
        <v>5</v>
      </c>
      <c r="G45" s="14">
        <v>0</v>
      </c>
      <c r="H45" s="14">
        <v>0</v>
      </c>
      <c r="I45" s="14">
        <v>10</v>
      </c>
      <c r="J45" s="14" t="s">
        <v>25</v>
      </c>
      <c r="K45" s="14" t="s">
        <v>25</v>
      </c>
      <c r="L45" s="14" t="s">
        <v>31</v>
      </c>
      <c r="M45" s="14" t="s">
        <v>22</v>
      </c>
      <c r="N45" s="14" t="s">
        <v>25</v>
      </c>
      <c r="O45" s="14" t="s">
        <v>25</v>
      </c>
      <c r="P45" s="14"/>
      <c r="Q45" s="14"/>
      <c r="R45" s="29"/>
      <c r="S45" s="10" t="s">
        <v>130</v>
      </c>
    </row>
    <row r="46" spans="1:19" x14ac:dyDescent="0.15">
      <c r="A46" s="14">
        <v>172</v>
      </c>
      <c r="B46" s="14" t="s">
        <v>143</v>
      </c>
      <c r="C46" s="14" t="s">
        <v>112</v>
      </c>
      <c r="D46" s="14" t="s">
        <v>36</v>
      </c>
      <c r="E46" s="14" t="s">
        <v>15</v>
      </c>
      <c r="F46" s="14">
        <v>4</v>
      </c>
      <c r="G46" s="14">
        <v>0</v>
      </c>
      <c r="H46" s="14">
        <v>6</v>
      </c>
      <c r="I46" s="14">
        <v>7</v>
      </c>
      <c r="J46" s="14" t="s">
        <v>25</v>
      </c>
      <c r="K46" s="14" t="s">
        <v>25</v>
      </c>
      <c r="L46" s="14" t="s">
        <v>31</v>
      </c>
      <c r="M46" s="14" t="s">
        <v>26</v>
      </c>
      <c r="N46" s="14" t="s">
        <v>25</v>
      </c>
      <c r="O46" s="14" t="s">
        <v>25</v>
      </c>
      <c r="P46" s="14"/>
      <c r="Q46" s="14">
        <v>1</v>
      </c>
      <c r="R46" s="29"/>
      <c r="S46" s="10" t="s">
        <v>144</v>
      </c>
    </row>
    <row r="47" spans="1:19" x14ac:dyDescent="0.15">
      <c r="A47" s="14">
        <v>64</v>
      </c>
      <c r="B47" s="14" t="s">
        <v>71</v>
      </c>
      <c r="C47" s="14" t="s">
        <v>38</v>
      </c>
      <c r="D47" s="14" t="s">
        <v>36</v>
      </c>
      <c r="E47" s="14" t="s">
        <v>15</v>
      </c>
      <c r="F47" s="14">
        <v>3</v>
      </c>
      <c r="G47" s="14">
        <v>0</v>
      </c>
      <c r="H47" s="14">
        <v>6</v>
      </c>
      <c r="I47" s="14">
        <v>7</v>
      </c>
      <c r="J47" s="14" t="s">
        <v>25</v>
      </c>
      <c r="K47" s="14" t="s">
        <v>25</v>
      </c>
      <c r="L47" s="14" t="s">
        <v>31</v>
      </c>
      <c r="M47" s="14" t="s">
        <v>21</v>
      </c>
      <c r="N47" s="14" t="s">
        <v>25</v>
      </c>
      <c r="O47" s="14" t="s">
        <v>25</v>
      </c>
      <c r="P47" s="14"/>
      <c r="Q47" s="14"/>
      <c r="R47" s="29"/>
      <c r="S47" s="9" t="s">
        <v>70</v>
      </c>
    </row>
    <row r="48" spans="1:19" s="8" customFormat="1" x14ac:dyDescent="0.15">
      <c r="A48" s="16">
        <v>133</v>
      </c>
      <c r="B48" s="16" t="s">
        <v>117</v>
      </c>
      <c r="C48" s="16" t="s">
        <v>112</v>
      </c>
      <c r="D48" s="16" t="s">
        <v>32</v>
      </c>
      <c r="E48" s="16" t="s">
        <v>15</v>
      </c>
      <c r="F48" s="16">
        <v>4</v>
      </c>
      <c r="G48" s="16">
        <v>0</v>
      </c>
      <c r="H48" s="16">
        <v>8</v>
      </c>
      <c r="I48" s="16">
        <v>4</v>
      </c>
      <c r="J48" s="16" t="s">
        <v>25</v>
      </c>
      <c r="K48" s="16" t="s">
        <v>25</v>
      </c>
      <c r="L48" s="16" t="s">
        <v>31</v>
      </c>
      <c r="M48" s="16" t="s">
        <v>21</v>
      </c>
      <c r="N48" s="16" t="s">
        <v>25</v>
      </c>
      <c r="O48" s="16" t="s">
        <v>25</v>
      </c>
      <c r="P48" s="16"/>
      <c r="Q48" s="16"/>
      <c r="R48" s="11"/>
      <c r="S48" s="11" t="s">
        <v>113</v>
      </c>
    </row>
    <row r="49" spans="1:19" x14ac:dyDescent="0.15">
      <c r="A49" s="14">
        <v>46</v>
      </c>
      <c r="B49" s="16" t="s">
        <v>61</v>
      </c>
      <c r="C49" s="16" t="s">
        <v>112</v>
      </c>
      <c r="D49" s="16" t="s">
        <v>36</v>
      </c>
      <c r="E49" s="16" t="s">
        <v>15</v>
      </c>
      <c r="F49" s="16">
        <v>4</v>
      </c>
      <c r="G49" s="16">
        <v>0</v>
      </c>
      <c r="H49" s="16">
        <v>5</v>
      </c>
      <c r="I49" s="16">
        <v>8</v>
      </c>
      <c r="J49" s="16" t="s">
        <v>25</v>
      </c>
      <c r="K49" s="16" t="s">
        <v>24</v>
      </c>
      <c r="L49" s="16" t="s">
        <v>31</v>
      </c>
      <c r="M49" s="16" t="s">
        <v>26</v>
      </c>
      <c r="N49" s="16" t="s">
        <v>25</v>
      </c>
      <c r="O49" s="16" t="s">
        <v>25</v>
      </c>
      <c r="P49" s="16"/>
      <c r="Q49" s="16">
        <v>1.5</v>
      </c>
      <c r="R49" s="28"/>
      <c r="S49" s="8" t="s">
        <v>60</v>
      </c>
    </row>
    <row r="50" spans="1:19" x14ac:dyDescent="0.15">
      <c r="A50" s="14">
        <v>105</v>
      </c>
      <c r="B50" s="14" t="s">
        <v>98</v>
      </c>
      <c r="C50" s="14" t="s">
        <v>55</v>
      </c>
      <c r="D50" s="14" t="s">
        <v>36</v>
      </c>
      <c r="E50" s="14" t="s">
        <v>15</v>
      </c>
      <c r="F50" s="14">
        <v>4</v>
      </c>
      <c r="G50" s="14">
        <v>0</v>
      </c>
      <c r="H50" s="14">
        <v>12</v>
      </c>
      <c r="I50" s="14">
        <v>5</v>
      </c>
      <c r="J50" s="14" t="s">
        <v>25</v>
      </c>
      <c r="K50" s="14" t="s">
        <v>24</v>
      </c>
      <c r="L50" s="14" t="s">
        <v>31</v>
      </c>
      <c r="M50" s="14" t="s">
        <v>26</v>
      </c>
      <c r="N50" s="14" t="s">
        <v>25</v>
      </c>
      <c r="O50" s="14" t="s">
        <v>25</v>
      </c>
      <c r="P50" s="14"/>
      <c r="Q50" s="14">
        <v>2.5</v>
      </c>
      <c r="R50" s="29"/>
      <c r="S50" s="11" t="s">
        <v>90</v>
      </c>
    </row>
    <row r="51" spans="1:19" x14ac:dyDescent="0.15">
      <c r="A51" s="14">
        <v>197</v>
      </c>
      <c r="B51" s="14" t="s">
        <v>164</v>
      </c>
      <c r="C51" s="14" t="s">
        <v>55</v>
      </c>
      <c r="D51" s="14" t="s">
        <v>32</v>
      </c>
      <c r="E51" s="14" t="s">
        <v>15</v>
      </c>
      <c r="F51" s="14">
        <v>5</v>
      </c>
      <c r="G51" s="14">
        <v>4</v>
      </c>
      <c r="H51" s="14">
        <v>4</v>
      </c>
      <c r="I51" s="14">
        <v>6</v>
      </c>
      <c r="J51" s="14" t="s">
        <v>25</v>
      </c>
      <c r="K51" s="14" t="s">
        <v>25</v>
      </c>
      <c r="L51" s="14" t="s">
        <v>31</v>
      </c>
      <c r="M51" s="14" t="s">
        <v>26</v>
      </c>
      <c r="N51" s="14" t="s">
        <v>25</v>
      </c>
      <c r="O51" s="14" t="s">
        <v>25</v>
      </c>
      <c r="P51" s="14"/>
      <c r="Q51" s="14">
        <v>1</v>
      </c>
      <c r="R51" s="29"/>
    </row>
    <row r="52" spans="1:19" x14ac:dyDescent="0.15">
      <c r="A52" s="14">
        <v>162</v>
      </c>
      <c r="B52" s="14" t="s">
        <v>133</v>
      </c>
      <c r="C52" s="14" t="s">
        <v>55</v>
      </c>
      <c r="D52" s="14" t="s">
        <v>36</v>
      </c>
      <c r="E52" s="14" t="s">
        <v>15</v>
      </c>
      <c r="F52" s="14">
        <v>5</v>
      </c>
      <c r="G52" s="14">
        <v>0</v>
      </c>
      <c r="H52" s="14">
        <v>8</v>
      </c>
      <c r="I52" s="14">
        <v>5</v>
      </c>
      <c r="J52" s="14" t="s">
        <v>25</v>
      </c>
      <c r="K52" s="14" t="s">
        <v>25</v>
      </c>
      <c r="L52" s="14" t="s">
        <v>31</v>
      </c>
      <c r="M52" s="14" t="s">
        <v>26</v>
      </c>
      <c r="N52" s="14" t="s">
        <v>25</v>
      </c>
      <c r="O52" s="14" t="s">
        <v>25</v>
      </c>
      <c r="P52" s="14"/>
      <c r="Q52" s="14">
        <v>1.5</v>
      </c>
      <c r="R52" s="29"/>
      <c r="S52" s="10" t="s">
        <v>134</v>
      </c>
    </row>
    <row r="53" spans="1:19" x14ac:dyDescent="0.15">
      <c r="A53" s="14">
        <v>171</v>
      </c>
      <c r="B53" s="14" t="s">
        <v>142</v>
      </c>
      <c r="C53" s="14" t="s">
        <v>112</v>
      </c>
      <c r="D53" s="14" t="s">
        <v>36</v>
      </c>
      <c r="E53" s="14" t="s">
        <v>15</v>
      </c>
      <c r="F53" s="14">
        <v>5</v>
      </c>
      <c r="G53" s="14">
        <v>0</v>
      </c>
      <c r="H53" s="14">
        <v>6</v>
      </c>
      <c r="I53" s="14">
        <v>3</v>
      </c>
      <c r="J53" s="14" t="s">
        <v>25</v>
      </c>
      <c r="K53" s="14" t="s">
        <v>25</v>
      </c>
      <c r="L53" s="14" t="s">
        <v>31</v>
      </c>
      <c r="M53" s="14" t="s">
        <v>21</v>
      </c>
      <c r="N53" s="14" t="s">
        <v>25</v>
      </c>
      <c r="O53" s="14" t="s">
        <v>25</v>
      </c>
      <c r="P53" s="14"/>
      <c r="Q53" s="14"/>
      <c r="R53" s="29"/>
      <c r="S53" s="10" t="s">
        <v>141</v>
      </c>
    </row>
    <row r="54" spans="1:19" x14ac:dyDescent="0.15">
      <c r="A54" s="14">
        <v>75</v>
      </c>
      <c r="B54" s="14" t="s">
        <v>78</v>
      </c>
      <c r="C54" s="14" t="s">
        <v>79</v>
      </c>
      <c r="D54" s="14" t="s">
        <v>36</v>
      </c>
      <c r="E54" s="14" t="s">
        <v>15</v>
      </c>
      <c r="F54" s="14">
        <v>1</v>
      </c>
      <c r="G54" s="14">
        <v>0</v>
      </c>
      <c r="H54" s="14">
        <v>5</v>
      </c>
      <c r="I54" s="14">
        <v>1</v>
      </c>
      <c r="J54" s="14" t="s">
        <v>25</v>
      </c>
      <c r="K54" s="14" t="s">
        <v>24</v>
      </c>
      <c r="L54" s="14" t="s">
        <v>31</v>
      </c>
      <c r="M54" s="14" t="s">
        <v>21</v>
      </c>
      <c r="N54" s="14" t="s">
        <v>25</v>
      </c>
      <c r="O54" s="14" t="s">
        <v>25</v>
      </c>
      <c r="P54" s="14">
        <v>12</v>
      </c>
      <c r="Q54" s="14">
        <v>1</v>
      </c>
      <c r="R54" s="11"/>
      <c r="S54" s="11" t="s">
        <v>76</v>
      </c>
    </row>
    <row r="55" spans="1:19" x14ac:dyDescent="0.15">
      <c r="A55" s="14">
        <v>91</v>
      </c>
      <c r="B55" s="14" t="s">
        <v>87</v>
      </c>
      <c r="C55" s="14" t="s">
        <v>38</v>
      </c>
      <c r="D55" s="14" t="s">
        <v>36</v>
      </c>
      <c r="E55" s="14" t="s">
        <v>15</v>
      </c>
      <c r="F55" s="14">
        <v>3</v>
      </c>
      <c r="G55" s="14">
        <v>0</v>
      </c>
      <c r="H55" s="14">
        <v>7</v>
      </c>
      <c r="I55" s="14">
        <v>2</v>
      </c>
      <c r="J55" s="14" t="s">
        <v>25</v>
      </c>
      <c r="K55" s="14" t="s">
        <v>25</v>
      </c>
      <c r="L55" s="14" t="s">
        <v>31</v>
      </c>
      <c r="M55" s="14" t="s">
        <v>21</v>
      </c>
      <c r="N55" s="14" t="s">
        <v>25</v>
      </c>
      <c r="O55" s="14" t="s">
        <v>25</v>
      </c>
      <c r="P55" s="14"/>
      <c r="Q55" s="14">
        <v>2.5</v>
      </c>
      <c r="R55" s="29"/>
      <c r="S55" s="11" t="s">
        <v>48</v>
      </c>
    </row>
    <row r="56" spans="1:19" x14ac:dyDescent="0.15">
      <c r="A56" s="14">
        <v>130</v>
      </c>
      <c r="B56" s="16" t="s">
        <v>115</v>
      </c>
      <c r="C56" s="16" t="s">
        <v>112</v>
      </c>
      <c r="D56" s="16" t="s">
        <v>36</v>
      </c>
      <c r="E56" s="16" t="s">
        <v>15</v>
      </c>
      <c r="F56" s="16">
        <v>1</v>
      </c>
      <c r="G56" s="16">
        <v>0</v>
      </c>
      <c r="H56" s="16">
        <v>5</v>
      </c>
      <c r="I56" s="16">
        <v>3</v>
      </c>
      <c r="J56" s="16" t="s">
        <v>25</v>
      </c>
      <c r="K56" s="16" t="s">
        <v>25</v>
      </c>
      <c r="L56" s="16" t="s">
        <v>31</v>
      </c>
      <c r="M56" s="16" t="s">
        <v>21</v>
      </c>
      <c r="N56" s="16" t="s">
        <v>25</v>
      </c>
      <c r="O56" s="16" t="s">
        <v>25</v>
      </c>
      <c r="P56" s="16"/>
      <c r="Q56" s="16">
        <v>2.5</v>
      </c>
      <c r="R56" s="11"/>
      <c r="S56" s="11" t="s">
        <v>113</v>
      </c>
    </row>
    <row r="57" spans="1:19" x14ac:dyDescent="0.15">
      <c r="A57" s="14">
        <v>101</v>
      </c>
      <c r="B57" s="14" t="s">
        <v>94</v>
      </c>
      <c r="C57" s="14" t="s">
        <v>95</v>
      </c>
      <c r="D57" s="14" t="s">
        <v>32</v>
      </c>
      <c r="E57" s="14" t="s">
        <v>16</v>
      </c>
      <c r="F57" s="14">
        <v>1</v>
      </c>
      <c r="G57" s="14">
        <v>0</v>
      </c>
      <c r="H57" s="14">
        <v>4</v>
      </c>
      <c r="I57" s="14">
        <v>10</v>
      </c>
      <c r="J57" s="14" t="s">
        <v>25</v>
      </c>
      <c r="K57" s="14" t="s">
        <v>25</v>
      </c>
      <c r="L57" s="14" t="s">
        <v>31</v>
      </c>
      <c r="M57" s="14" t="s">
        <v>22</v>
      </c>
      <c r="N57" s="14" t="s">
        <v>25</v>
      </c>
      <c r="O57" s="14" t="s">
        <v>25</v>
      </c>
      <c r="P57" s="14"/>
      <c r="Q57" s="14"/>
      <c r="R57" s="29"/>
      <c r="S57" s="11" t="s">
        <v>90</v>
      </c>
    </row>
    <row r="58" spans="1:19" x14ac:dyDescent="0.15">
      <c r="A58" s="14">
        <v>14</v>
      </c>
      <c r="B58" s="14" t="s">
        <v>47</v>
      </c>
      <c r="C58" s="14" t="s">
        <v>38</v>
      </c>
      <c r="D58" s="14" t="s">
        <v>32</v>
      </c>
      <c r="E58" s="14" t="s">
        <v>15</v>
      </c>
      <c r="F58" s="14">
        <v>3</v>
      </c>
      <c r="G58" s="14">
        <v>0</v>
      </c>
      <c r="H58" s="14">
        <v>0</v>
      </c>
      <c r="I58" s="14">
        <v>7</v>
      </c>
      <c r="J58" s="14" t="s">
        <v>25</v>
      </c>
      <c r="K58" s="14" t="s">
        <v>25</v>
      </c>
      <c r="L58" s="14" t="s">
        <v>31</v>
      </c>
      <c r="M58" s="14" t="s">
        <v>22</v>
      </c>
      <c r="N58" s="14" t="s">
        <v>25</v>
      </c>
      <c r="O58" s="14" t="s">
        <v>25</v>
      </c>
      <c r="P58" s="14"/>
      <c r="Q58" s="14">
        <v>1.5</v>
      </c>
      <c r="R58" s="29"/>
      <c r="S58" s="10" t="s">
        <v>46</v>
      </c>
    </row>
    <row r="59" spans="1:19" x14ac:dyDescent="0.15">
      <c r="A59" s="14">
        <v>129</v>
      </c>
      <c r="B59" s="16" t="s">
        <v>114</v>
      </c>
      <c r="C59" s="16" t="s">
        <v>112</v>
      </c>
      <c r="D59" s="16" t="s">
        <v>36</v>
      </c>
      <c r="E59" s="16" t="s">
        <v>15</v>
      </c>
      <c r="F59" s="16">
        <v>4</v>
      </c>
      <c r="G59" s="16">
        <v>0</v>
      </c>
      <c r="H59" s="16">
        <v>8</v>
      </c>
      <c r="I59" s="16">
        <v>4</v>
      </c>
      <c r="J59" s="16" t="s">
        <v>25</v>
      </c>
      <c r="K59" s="16" t="s">
        <v>25</v>
      </c>
      <c r="L59" s="16" t="s">
        <v>31</v>
      </c>
      <c r="M59" s="16" t="s">
        <v>21</v>
      </c>
      <c r="N59" s="16" t="s">
        <v>25</v>
      </c>
      <c r="O59" s="16" t="s">
        <v>25</v>
      </c>
      <c r="P59" s="16"/>
      <c r="Q59" s="16"/>
      <c r="R59" s="11"/>
      <c r="S59" s="11" t="s">
        <v>113</v>
      </c>
    </row>
    <row r="60" spans="1:19" x14ac:dyDescent="0.15">
      <c r="A60" s="14">
        <v>108</v>
      </c>
      <c r="B60" s="14" t="s">
        <v>101</v>
      </c>
      <c r="C60" s="14" t="s">
        <v>38</v>
      </c>
      <c r="D60" s="14" t="s">
        <v>32</v>
      </c>
      <c r="E60" s="14" t="s">
        <v>15</v>
      </c>
      <c r="F60" s="14">
        <v>5</v>
      </c>
      <c r="G60" s="14">
        <v>0</v>
      </c>
      <c r="H60" s="14">
        <v>5</v>
      </c>
      <c r="I60" s="14">
        <v>8</v>
      </c>
      <c r="J60" s="14" t="s">
        <v>25</v>
      </c>
      <c r="K60" s="14" t="s">
        <v>25</v>
      </c>
      <c r="L60" s="14" t="s">
        <v>31</v>
      </c>
      <c r="M60" s="14" t="s">
        <v>26</v>
      </c>
      <c r="N60" s="14" t="s">
        <v>25</v>
      </c>
      <c r="O60" s="14" t="s">
        <v>25</v>
      </c>
      <c r="P60" s="14"/>
      <c r="Q60" s="14">
        <v>1.5</v>
      </c>
      <c r="R60" s="29"/>
      <c r="S60" s="11" t="s">
        <v>90</v>
      </c>
    </row>
    <row r="61" spans="1:19" x14ac:dyDescent="0.15">
      <c r="A61" s="14">
        <v>124</v>
      </c>
      <c r="B61" s="16" t="s">
        <v>111</v>
      </c>
      <c r="C61" s="16" t="s">
        <v>112</v>
      </c>
      <c r="D61" s="16" t="s">
        <v>36</v>
      </c>
      <c r="E61" s="16" t="s">
        <v>15</v>
      </c>
      <c r="F61" s="16">
        <v>4</v>
      </c>
      <c r="G61" s="16">
        <v>0</v>
      </c>
      <c r="H61" s="16">
        <v>8</v>
      </c>
      <c r="I61" s="16">
        <v>5</v>
      </c>
      <c r="J61" s="16" t="s">
        <v>25</v>
      </c>
      <c r="K61" s="16" t="s">
        <v>25</v>
      </c>
      <c r="L61" s="16" t="s">
        <v>31</v>
      </c>
      <c r="M61" s="16" t="s">
        <v>21</v>
      </c>
      <c r="N61" s="16" t="s">
        <v>25</v>
      </c>
      <c r="O61" s="16" t="s">
        <v>25</v>
      </c>
      <c r="P61" s="16"/>
      <c r="Q61" s="16"/>
      <c r="R61" s="28"/>
      <c r="S61" s="8" t="s">
        <v>113</v>
      </c>
    </row>
    <row r="62" spans="1:19" x14ac:dyDescent="0.15">
      <c r="A62" s="14">
        <v>170</v>
      </c>
      <c r="B62" s="14" t="s">
        <v>140</v>
      </c>
      <c r="C62" s="14" t="s">
        <v>55</v>
      </c>
      <c r="D62" s="14" t="s">
        <v>36</v>
      </c>
      <c r="E62" s="14" t="s">
        <v>15</v>
      </c>
      <c r="F62" s="14">
        <v>6</v>
      </c>
      <c r="G62" s="14">
        <v>1</v>
      </c>
      <c r="H62" s="14">
        <v>17</v>
      </c>
      <c r="I62" s="14">
        <v>1</v>
      </c>
      <c r="J62" s="14" t="s">
        <v>25</v>
      </c>
      <c r="K62" s="14" t="s">
        <v>24</v>
      </c>
      <c r="L62" s="14" t="s">
        <v>31</v>
      </c>
      <c r="M62" s="14" t="s">
        <v>21</v>
      </c>
      <c r="N62" s="14" t="s">
        <v>25</v>
      </c>
      <c r="O62" s="14" t="s">
        <v>25</v>
      </c>
      <c r="P62" s="14"/>
      <c r="Q62" s="14"/>
      <c r="R62" s="29"/>
      <c r="S62" s="10" t="s">
        <v>141</v>
      </c>
    </row>
    <row r="63" spans="1:19" x14ac:dyDescent="0.15">
      <c r="A63" s="14">
        <v>163</v>
      </c>
      <c r="B63" s="14" t="s">
        <v>135</v>
      </c>
      <c r="C63" s="14" t="s">
        <v>55</v>
      </c>
      <c r="D63" s="14" t="s">
        <v>36</v>
      </c>
      <c r="E63" s="14" t="s">
        <v>15</v>
      </c>
      <c r="F63" s="14">
        <v>5</v>
      </c>
      <c r="G63" s="14">
        <v>0</v>
      </c>
      <c r="H63" s="14">
        <v>12</v>
      </c>
      <c r="I63" s="14">
        <v>4</v>
      </c>
      <c r="J63" s="14" t="s">
        <v>25</v>
      </c>
      <c r="K63" s="14" t="s">
        <v>25</v>
      </c>
      <c r="L63" s="14" t="s">
        <v>31</v>
      </c>
      <c r="M63" s="14" t="s">
        <v>21</v>
      </c>
      <c r="N63" s="14" t="s">
        <v>25</v>
      </c>
      <c r="O63" s="14" t="s">
        <v>25</v>
      </c>
      <c r="P63" s="14"/>
      <c r="Q63" s="14">
        <v>1</v>
      </c>
      <c r="R63" s="29"/>
      <c r="S63" s="10" t="s">
        <v>134</v>
      </c>
    </row>
    <row r="64" spans="1:19" x14ac:dyDescent="0.15">
      <c r="A64" s="14">
        <v>102</v>
      </c>
      <c r="B64" s="14" t="s">
        <v>96</v>
      </c>
      <c r="C64" s="14"/>
      <c r="D64" s="14" t="s">
        <v>36</v>
      </c>
      <c r="E64" s="14" t="s">
        <v>16</v>
      </c>
      <c r="F64" s="14">
        <v>1</v>
      </c>
      <c r="G64" s="14">
        <v>0</v>
      </c>
      <c r="H64" s="14">
        <v>12</v>
      </c>
      <c r="I64" s="14">
        <v>6</v>
      </c>
      <c r="J64" s="14" t="s">
        <v>25</v>
      </c>
      <c r="K64" s="14" t="s">
        <v>25</v>
      </c>
      <c r="L64" s="14" t="s">
        <v>31</v>
      </c>
      <c r="M64" s="14" t="s">
        <v>26</v>
      </c>
      <c r="N64" s="14" t="s">
        <v>25</v>
      </c>
      <c r="O64" s="14" t="s">
        <v>25</v>
      </c>
      <c r="P64" s="14"/>
      <c r="Q64" s="14">
        <v>1</v>
      </c>
      <c r="R64" s="29"/>
      <c r="S64" s="11" t="s">
        <v>90</v>
      </c>
    </row>
    <row r="65" spans="1:19" x14ac:dyDescent="0.15">
      <c r="A65" s="14">
        <v>49</v>
      </c>
      <c r="B65" s="16" t="s">
        <v>62</v>
      </c>
      <c r="C65" s="16" t="s">
        <v>161</v>
      </c>
      <c r="D65" s="16" t="s">
        <v>36</v>
      </c>
      <c r="E65" s="16" t="s">
        <v>15</v>
      </c>
      <c r="F65" s="16">
        <v>5</v>
      </c>
      <c r="G65" s="16">
        <v>0</v>
      </c>
      <c r="H65" s="16">
        <v>8</v>
      </c>
      <c r="I65" s="16">
        <v>3</v>
      </c>
      <c r="J65" s="16" t="s">
        <v>25</v>
      </c>
      <c r="K65" s="16" t="s">
        <v>24</v>
      </c>
      <c r="L65" s="16" t="s">
        <v>31</v>
      </c>
      <c r="M65" s="16" t="s">
        <v>21</v>
      </c>
      <c r="N65" s="16" t="s">
        <v>25</v>
      </c>
      <c r="O65" s="16" t="s">
        <v>25</v>
      </c>
      <c r="P65" s="16"/>
      <c r="Q65" s="16">
        <v>1</v>
      </c>
      <c r="R65" s="28"/>
      <c r="S65" s="8" t="s">
        <v>60</v>
      </c>
    </row>
    <row r="66" spans="1:19" x14ac:dyDescent="0.15">
      <c r="A66" s="14">
        <v>92</v>
      </c>
      <c r="B66" s="14" t="s">
        <v>88</v>
      </c>
      <c r="C66" s="14" t="s">
        <v>26</v>
      </c>
      <c r="D66" s="14" t="s">
        <v>32</v>
      </c>
      <c r="E66" s="14" t="s">
        <v>15</v>
      </c>
      <c r="F66" s="14">
        <v>3</v>
      </c>
      <c r="G66" s="14">
        <v>0</v>
      </c>
      <c r="H66" s="14">
        <v>0</v>
      </c>
      <c r="I66" s="14">
        <v>7</v>
      </c>
      <c r="J66" s="14" t="s">
        <v>25</v>
      </c>
      <c r="K66" s="14" t="s">
        <v>25</v>
      </c>
      <c r="L66" s="14" t="s">
        <v>31</v>
      </c>
      <c r="M66" s="14" t="s">
        <v>26</v>
      </c>
      <c r="N66" s="14" t="s">
        <v>25</v>
      </c>
      <c r="O66" s="14" t="s">
        <v>25</v>
      </c>
      <c r="P66" s="14"/>
      <c r="Q66" s="14"/>
      <c r="R66" s="29"/>
      <c r="S66" s="11" t="s">
        <v>48</v>
      </c>
    </row>
    <row r="67" spans="1:19" x14ac:dyDescent="0.15">
      <c r="A67" s="14">
        <v>123</v>
      </c>
      <c r="B67" s="14" t="s">
        <v>110</v>
      </c>
      <c r="C67" s="14" t="s">
        <v>95</v>
      </c>
      <c r="D67" s="14" t="s">
        <v>32</v>
      </c>
      <c r="E67" s="14" t="s">
        <v>15</v>
      </c>
      <c r="F67" s="14">
        <v>4</v>
      </c>
      <c r="G67" s="14">
        <v>0</v>
      </c>
      <c r="H67" s="14">
        <v>0</v>
      </c>
      <c r="I67" s="14">
        <v>8</v>
      </c>
      <c r="J67" s="14" t="s">
        <v>25</v>
      </c>
      <c r="K67" s="14" t="s">
        <v>24</v>
      </c>
      <c r="L67" s="14" t="s">
        <v>31</v>
      </c>
      <c r="M67" s="14" t="s">
        <v>22</v>
      </c>
      <c r="N67" s="14" t="s">
        <v>25</v>
      </c>
      <c r="O67" s="14" t="s">
        <v>25</v>
      </c>
      <c r="P67" s="14">
        <v>21</v>
      </c>
      <c r="Q67" s="14"/>
      <c r="R67" s="10"/>
      <c r="S67" s="10" t="s">
        <v>109</v>
      </c>
    </row>
    <row r="68" spans="1:19" x14ac:dyDescent="0.15">
      <c r="A68" s="14">
        <v>106</v>
      </c>
      <c r="B68" s="14" t="s">
        <v>99</v>
      </c>
      <c r="C68" s="14" t="s">
        <v>67</v>
      </c>
      <c r="D68" s="14" t="s">
        <v>32</v>
      </c>
      <c r="E68" s="14" t="s">
        <v>15</v>
      </c>
      <c r="F68" s="14">
        <v>4</v>
      </c>
      <c r="G68" s="14">
        <v>5</v>
      </c>
      <c r="H68" s="14">
        <v>6</v>
      </c>
      <c r="I68" s="14">
        <v>7</v>
      </c>
      <c r="J68" s="14" t="s">
        <v>25</v>
      </c>
      <c r="K68" s="14" t="s">
        <v>25</v>
      </c>
      <c r="L68" s="14" t="s">
        <v>31</v>
      </c>
      <c r="M68" s="14" t="s">
        <v>26</v>
      </c>
      <c r="N68" s="14" t="s">
        <v>25</v>
      </c>
      <c r="O68" s="14" t="s">
        <v>25</v>
      </c>
      <c r="P68" s="14"/>
      <c r="Q68" s="14">
        <v>1.5</v>
      </c>
      <c r="R68" s="29"/>
      <c r="S68" s="11" t="s">
        <v>90</v>
      </c>
    </row>
    <row r="69" spans="1:19" x14ac:dyDescent="0.15">
      <c r="A69" s="14">
        <v>27</v>
      </c>
      <c r="B69" s="14" t="s">
        <v>50</v>
      </c>
      <c r="C69" s="14" t="s">
        <v>51</v>
      </c>
      <c r="D69" s="14" t="s">
        <v>36</v>
      </c>
      <c r="E69" s="14" t="s">
        <v>15</v>
      </c>
      <c r="F69" s="14">
        <v>4</v>
      </c>
      <c r="G69" s="14">
        <v>0</v>
      </c>
      <c r="H69" s="14">
        <v>16</v>
      </c>
      <c r="I69" s="14">
        <v>1</v>
      </c>
      <c r="J69" s="14" t="s">
        <v>25</v>
      </c>
      <c r="K69" s="14" t="s">
        <v>25</v>
      </c>
      <c r="L69" s="14" t="s">
        <v>31</v>
      </c>
      <c r="M69" s="14" t="s">
        <v>21</v>
      </c>
      <c r="N69" s="14" t="s">
        <v>25</v>
      </c>
      <c r="O69" s="14" t="s">
        <v>25</v>
      </c>
      <c r="P69" s="14">
        <v>38</v>
      </c>
      <c r="Q69" s="14"/>
      <c r="R69" s="10"/>
      <c r="S69" s="10" t="s">
        <v>48</v>
      </c>
    </row>
    <row r="70" spans="1:19" x14ac:dyDescent="0.15">
      <c r="A70" s="14">
        <v>107</v>
      </c>
      <c r="B70" s="16" t="s">
        <v>100</v>
      </c>
      <c r="C70" s="16" t="s">
        <v>38</v>
      </c>
      <c r="D70" s="16" t="s">
        <v>32</v>
      </c>
      <c r="E70" s="16" t="s">
        <v>15</v>
      </c>
      <c r="F70" s="16">
        <v>4</v>
      </c>
      <c r="G70" s="16">
        <v>2</v>
      </c>
      <c r="H70" s="16">
        <v>9</v>
      </c>
      <c r="I70" s="16">
        <v>3</v>
      </c>
      <c r="J70" s="16" t="s">
        <v>25</v>
      </c>
      <c r="K70" s="16" t="s">
        <v>25</v>
      </c>
      <c r="L70" s="16" t="s">
        <v>31</v>
      </c>
      <c r="M70" s="16" t="s">
        <v>26</v>
      </c>
      <c r="N70" s="16" t="s">
        <v>25</v>
      </c>
      <c r="O70" s="16" t="s">
        <v>25</v>
      </c>
      <c r="P70" s="16"/>
      <c r="Q70" s="16">
        <v>2.5</v>
      </c>
      <c r="R70" s="28"/>
      <c r="S70" s="8" t="s">
        <v>90</v>
      </c>
    </row>
    <row r="71" spans="1:19" x14ac:dyDescent="0.15">
      <c r="A71" s="14">
        <v>115</v>
      </c>
      <c r="B71" s="14" t="s">
        <v>105</v>
      </c>
      <c r="C71" s="14" t="s">
        <v>106</v>
      </c>
      <c r="D71" s="14" t="s">
        <v>36</v>
      </c>
      <c r="E71" s="14" t="s">
        <v>15</v>
      </c>
      <c r="F71" s="14">
        <v>5</v>
      </c>
      <c r="G71" s="14">
        <v>0</v>
      </c>
      <c r="H71" s="14">
        <v>0</v>
      </c>
      <c r="I71" s="14">
        <v>6</v>
      </c>
      <c r="J71" s="14" t="s">
        <v>25</v>
      </c>
      <c r="K71" s="14" t="s">
        <v>24</v>
      </c>
      <c r="L71" s="14" t="s">
        <v>31</v>
      </c>
      <c r="M71" s="14" t="s">
        <v>21</v>
      </c>
      <c r="N71" s="14" t="s">
        <v>25</v>
      </c>
      <c r="O71" s="14" t="s">
        <v>25</v>
      </c>
      <c r="P71" s="14"/>
      <c r="Q71" s="14"/>
      <c r="R71" s="29"/>
      <c r="S71" s="11" t="s">
        <v>103</v>
      </c>
    </row>
    <row r="72" spans="1:19" x14ac:dyDescent="0.15">
      <c r="A72" s="14">
        <v>128</v>
      </c>
      <c r="B72" s="16" t="s">
        <v>128</v>
      </c>
      <c r="C72" s="16" t="s">
        <v>35</v>
      </c>
      <c r="D72" s="16" t="s">
        <v>36</v>
      </c>
      <c r="E72" s="16" t="s">
        <v>15</v>
      </c>
      <c r="F72" s="16">
        <v>3</v>
      </c>
      <c r="G72" s="16">
        <v>0</v>
      </c>
      <c r="H72" s="16">
        <v>6</v>
      </c>
      <c r="I72" s="16">
        <v>1</v>
      </c>
      <c r="J72" s="16" t="s">
        <v>25</v>
      </c>
      <c r="K72" s="16" t="s">
        <v>24</v>
      </c>
      <c r="L72" s="16" t="s">
        <v>31</v>
      </c>
      <c r="M72" s="16" t="s">
        <v>21</v>
      </c>
      <c r="N72" s="16" t="s">
        <v>25</v>
      </c>
      <c r="O72" s="16" t="s">
        <v>25</v>
      </c>
      <c r="P72" s="16"/>
      <c r="Q72" s="16"/>
      <c r="R72" s="28"/>
      <c r="S72" s="8" t="s">
        <v>113</v>
      </c>
    </row>
    <row r="73" spans="1:19" x14ac:dyDescent="0.15">
      <c r="A73" s="14">
        <v>52</v>
      </c>
      <c r="B73" s="16" t="s">
        <v>65</v>
      </c>
      <c r="C73" s="16" t="s">
        <v>112</v>
      </c>
      <c r="D73" s="16" t="s">
        <v>32</v>
      </c>
      <c r="E73" s="16" t="s">
        <v>15</v>
      </c>
      <c r="F73" s="16">
        <v>5</v>
      </c>
      <c r="G73" s="16">
        <v>0</v>
      </c>
      <c r="H73" s="16">
        <v>0</v>
      </c>
      <c r="I73" s="16">
        <v>7</v>
      </c>
      <c r="J73" s="16" t="s">
        <v>25</v>
      </c>
      <c r="K73" s="16" t="s">
        <v>24</v>
      </c>
      <c r="L73" s="16" t="s">
        <v>31</v>
      </c>
      <c r="M73" s="16" t="s">
        <v>26</v>
      </c>
      <c r="N73" s="16" t="s">
        <v>25</v>
      </c>
      <c r="O73" s="16" t="s">
        <v>25</v>
      </c>
      <c r="P73" s="16"/>
      <c r="Q73" s="16"/>
      <c r="R73" s="28"/>
      <c r="S73" s="8" t="s">
        <v>64</v>
      </c>
    </row>
    <row r="74" spans="1:19" s="8" customFormat="1" x14ac:dyDescent="0.15">
      <c r="A74" s="16">
        <v>142</v>
      </c>
      <c r="B74" s="16" t="s">
        <v>121</v>
      </c>
      <c r="C74" s="16" t="s">
        <v>38</v>
      </c>
      <c r="D74" s="16" t="s">
        <v>36</v>
      </c>
      <c r="E74" s="16" t="s">
        <v>15</v>
      </c>
      <c r="F74" s="16">
        <v>4</v>
      </c>
      <c r="G74" s="16">
        <v>0</v>
      </c>
      <c r="H74" s="16">
        <v>6</v>
      </c>
      <c r="I74" s="16">
        <v>7</v>
      </c>
      <c r="J74" s="16" t="s">
        <v>25</v>
      </c>
      <c r="K74" s="16" t="s">
        <v>25</v>
      </c>
      <c r="L74" s="16" t="s">
        <v>31</v>
      </c>
      <c r="M74" s="16" t="s">
        <v>26</v>
      </c>
      <c r="N74" s="16" t="s">
        <v>25</v>
      </c>
      <c r="O74" s="16" t="s">
        <v>25</v>
      </c>
      <c r="P74" s="16"/>
      <c r="Q74" s="16">
        <v>2.5</v>
      </c>
      <c r="R74" s="11"/>
      <c r="S74" s="11" t="s">
        <v>119</v>
      </c>
    </row>
    <row r="75" spans="1:19" x14ac:dyDescent="0.15">
      <c r="A75" s="14">
        <v>2</v>
      </c>
      <c r="B75" s="14" t="s">
        <v>37</v>
      </c>
      <c r="C75" s="14" t="s">
        <v>38</v>
      </c>
      <c r="D75" s="14" t="s">
        <v>32</v>
      </c>
      <c r="E75" s="14" t="s">
        <v>15</v>
      </c>
      <c r="F75" s="14">
        <v>3</v>
      </c>
      <c r="G75" s="14">
        <v>0</v>
      </c>
      <c r="H75" s="14">
        <v>4</v>
      </c>
      <c r="I75" s="14">
        <v>7</v>
      </c>
      <c r="J75" s="14" t="s">
        <v>25</v>
      </c>
      <c r="K75" s="14" t="s">
        <v>24</v>
      </c>
      <c r="L75" s="14" t="s">
        <v>31</v>
      </c>
      <c r="M75" s="14" t="s">
        <v>26</v>
      </c>
      <c r="N75" s="14" t="s">
        <v>25</v>
      </c>
      <c r="O75" s="14" t="s">
        <v>25</v>
      </c>
      <c r="P75" s="14"/>
      <c r="Q75" s="14">
        <v>2.5</v>
      </c>
      <c r="R75" s="29"/>
      <c r="S75" s="10" t="s">
        <v>41</v>
      </c>
    </row>
    <row r="76" spans="1:19" x14ac:dyDescent="0.15">
      <c r="A76" s="14">
        <v>53</v>
      </c>
      <c r="B76" s="16" t="s">
        <v>66</v>
      </c>
      <c r="C76" s="16" t="s">
        <v>67</v>
      </c>
      <c r="D76" s="16" t="s">
        <v>32</v>
      </c>
      <c r="E76" s="16"/>
      <c r="F76" s="16">
        <v>2</v>
      </c>
      <c r="G76" s="16">
        <v>6</v>
      </c>
      <c r="H76" s="16">
        <v>0</v>
      </c>
      <c r="I76" s="16">
        <v>12</v>
      </c>
      <c r="J76" s="16" t="s">
        <v>24</v>
      </c>
      <c r="K76" s="16" t="s">
        <v>24</v>
      </c>
      <c r="L76" s="16" t="s">
        <v>31</v>
      </c>
      <c r="M76" s="16" t="s">
        <v>21</v>
      </c>
      <c r="N76" s="16" t="s">
        <v>25</v>
      </c>
      <c r="O76" s="16" t="s">
        <v>25</v>
      </c>
      <c r="P76" s="16"/>
      <c r="Q76" s="16"/>
      <c r="R76" s="28" t="s">
        <v>150</v>
      </c>
      <c r="S76" s="8" t="s">
        <v>64</v>
      </c>
    </row>
    <row r="77" spans="1:19" x14ac:dyDescent="0.15">
      <c r="A77" s="14">
        <v>191</v>
      </c>
      <c r="B77" s="14" t="s">
        <v>159</v>
      </c>
      <c r="C77" s="14" t="s">
        <v>112</v>
      </c>
      <c r="D77" s="14" t="s">
        <v>36</v>
      </c>
      <c r="E77" s="14" t="s">
        <v>15</v>
      </c>
      <c r="F77" s="14">
        <v>4</v>
      </c>
      <c r="G77" s="14">
        <v>0</v>
      </c>
      <c r="H77" s="14">
        <v>0</v>
      </c>
      <c r="I77" s="14">
        <v>7</v>
      </c>
      <c r="J77" s="14" t="s">
        <v>25</v>
      </c>
      <c r="K77" s="14" t="s">
        <v>24</v>
      </c>
      <c r="L77" s="14" t="s">
        <v>31</v>
      </c>
      <c r="M77" s="14" t="s">
        <v>22</v>
      </c>
      <c r="N77" s="14" t="s">
        <v>25</v>
      </c>
      <c r="O77" s="14" t="s">
        <v>25</v>
      </c>
      <c r="P77" s="14"/>
      <c r="Q77" s="14">
        <v>1.5</v>
      </c>
      <c r="R77" s="29"/>
      <c r="S77" s="5" t="s">
        <v>147</v>
      </c>
    </row>
    <row r="78" spans="1:19" x14ac:dyDescent="0.15">
      <c r="A78" s="14">
        <v>173</v>
      </c>
      <c r="B78" s="14" t="s">
        <v>145</v>
      </c>
      <c r="C78" s="14" t="s">
        <v>38</v>
      </c>
      <c r="D78" s="14" t="s">
        <v>32</v>
      </c>
      <c r="E78" s="14" t="s">
        <v>15</v>
      </c>
      <c r="F78" s="14">
        <v>4</v>
      </c>
      <c r="G78" s="14">
        <v>0</v>
      </c>
      <c r="H78" s="14">
        <v>6</v>
      </c>
      <c r="I78" s="14">
        <v>7</v>
      </c>
      <c r="J78" s="14" t="s">
        <v>25</v>
      </c>
      <c r="K78" s="14" t="s">
        <v>25</v>
      </c>
      <c r="L78" s="14" t="s">
        <v>31</v>
      </c>
      <c r="M78" s="14" t="s">
        <v>26</v>
      </c>
      <c r="N78" s="14" t="s">
        <v>25</v>
      </c>
      <c r="O78" s="14" t="s">
        <v>25</v>
      </c>
      <c r="P78" s="14"/>
      <c r="Q78" s="14">
        <v>2.5</v>
      </c>
      <c r="R78" s="29"/>
      <c r="S78" s="10" t="s">
        <v>144</v>
      </c>
    </row>
    <row r="79" spans="1:19" x14ac:dyDescent="0.15">
      <c r="A79" s="14">
        <v>50</v>
      </c>
      <c r="B79" s="15" t="s">
        <v>63</v>
      </c>
      <c r="C79" s="15" t="s">
        <v>21</v>
      </c>
      <c r="D79" s="15" t="s">
        <v>36</v>
      </c>
      <c r="E79" s="15" t="s">
        <v>15</v>
      </c>
      <c r="F79" s="15">
        <v>3</v>
      </c>
      <c r="G79" s="15">
        <v>0</v>
      </c>
      <c r="H79" s="15">
        <v>5</v>
      </c>
      <c r="I79" s="15">
        <v>3</v>
      </c>
      <c r="J79" s="15" t="s">
        <v>25</v>
      </c>
      <c r="K79" s="15" t="s">
        <v>25</v>
      </c>
      <c r="L79" s="15" t="s">
        <v>31</v>
      </c>
      <c r="M79" s="15" t="s">
        <v>21</v>
      </c>
      <c r="N79" s="15" t="s">
        <v>25</v>
      </c>
      <c r="O79" s="15" t="s">
        <v>25</v>
      </c>
      <c r="P79" s="15"/>
      <c r="Q79" s="15">
        <v>1.5</v>
      </c>
      <c r="R79" s="31"/>
      <c r="S79" s="6" t="s">
        <v>64</v>
      </c>
    </row>
    <row r="80" spans="1:19" s="8" customFormat="1" x14ac:dyDescent="0.15">
      <c r="A80" s="16">
        <v>144</v>
      </c>
      <c r="B80" s="16" t="s">
        <v>122</v>
      </c>
      <c r="C80" s="16" t="s">
        <v>112</v>
      </c>
      <c r="D80" s="16" t="s">
        <v>36</v>
      </c>
      <c r="E80" s="16" t="s">
        <v>15</v>
      </c>
      <c r="F80" s="16">
        <v>2</v>
      </c>
      <c r="G80" s="16">
        <v>0</v>
      </c>
      <c r="H80" s="16">
        <v>5</v>
      </c>
      <c r="I80" s="16">
        <v>2</v>
      </c>
      <c r="J80" s="16" t="s">
        <v>25</v>
      </c>
      <c r="K80" s="16" t="s">
        <v>25</v>
      </c>
      <c r="L80" s="16" t="s">
        <v>31</v>
      </c>
      <c r="M80" s="16" t="s">
        <v>21</v>
      </c>
      <c r="N80" s="16" t="s">
        <v>25</v>
      </c>
      <c r="O80" s="16" t="s">
        <v>25</v>
      </c>
      <c r="P80" s="16"/>
      <c r="Q80" s="16">
        <v>1.5</v>
      </c>
      <c r="R80" s="11"/>
      <c r="S80" s="11" t="s">
        <v>119</v>
      </c>
    </row>
    <row r="81" spans="1:19" x14ac:dyDescent="0.15">
      <c r="A81" s="14">
        <v>178</v>
      </c>
      <c r="B81" s="14" t="s">
        <v>148</v>
      </c>
      <c r="C81" s="14" t="s">
        <v>112</v>
      </c>
      <c r="D81" s="14" t="s">
        <v>36</v>
      </c>
      <c r="E81" s="14" t="s">
        <v>15</v>
      </c>
      <c r="F81" s="14">
        <v>3</v>
      </c>
      <c r="G81" s="14">
        <v>0</v>
      </c>
      <c r="H81" s="14">
        <v>0</v>
      </c>
      <c r="I81" s="14">
        <v>6</v>
      </c>
      <c r="J81" s="14" t="s">
        <v>25</v>
      </c>
      <c r="K81" s="14" t="s">
        <v>24</v>
      </c>
      <c r="L81" s="14" t="s">
        <v>31</v>
      </c>
      <c r="M81" s="14" t="s">
        <v>26</v>
      </c>
      <c r="N81" s="14" t="s">
        <v>25</v>
      </c>
      <c r="O81" s="14" t="s">
        <v>25</v>
      </c>
      <c r="P81" s="14"/>
      <c r="Q81" s="14">
        <v>1.5</v>
      </c>
      <c r="R81" s="29"/>
      <c r="S81" s="10" t="s">
        <v>147</v>
      </c>
    </row>
    <row r="82" spans="1:19" s="8" customFormat="1" x14ac:dyDescent="0.15">
      <c r="A82" s="16">
        <v>140</v>
      </c>
      <c r="B82" s="16" t="s">
        <v>120</v>
      </c>
      <c r="C82" s="16" t="s">
        <v>112</v>
      </c>
      <c r="D82" s="16" t="s">
        <v>36</v>
      </c>
      <c r="E82" s="16" t="s">
        <v>15</v>
      </c>
      <c r="F82" s="16">
        <v>3</v>
      </c>
      <c r="G82" s="16">
        <v>0</v>
      </c>
      <c r="H82" s="16">
        <v>5</v>
      </c>
      <c r="I82" s="16">
        <v>4</v>
      </c>
      <c r="J82" s="16" t="s">
        <v>25</v>
      </c>
      <c r="K82" s="16" t="s">
        <v>25</v>
      </c>
      <c r="L82" s="16" t="s">
        <v>31</v>
      </c>
      <c r="M82" s="16" t="s">
        <v>26</v>
      </c>
      <c r="N82" s="16" t="s">
        <v>25</v>
      </c>
      <c r="O82" s="16" t="s">
        <v>25</v>
      </c>
      <c r="P82" s="16"/>
      <c r="Q82" s="16"/>
      <c r="R82" s="11"/>
      <c r="S82" s="11" t="s">
        <v>119</v>
      </c>
    </row>
    <row r="83" spans="1:19" x14ac:dyDescent="0.15">
      <c r="A83" s="14">
        <v>174</v>
      </c>
      <c r="B83" s="14" t="s">
        <v>146</v>
      </c>
      <c r="C83" s="14" t="s">
        <v>55</v>
      </c>
      <c r="D83" s="14" t="s">
        <v>32</v>
      </c>
      <c r="E83" s="14" t="s">
        <v>15</v>
      </c>
      <c r="F83" s="14">
        <v>5</v>
      </c>
      <c r="G83" s="14">
        <v>0</v>
      </c>
      <c r="H83" s="14">
        <v>0</v>
      </c>
      <c r="I83" s="14">
        <v>16</v>
      </c>
      <c r="J83" s="14" t="s">
        <v>25</v>
      </c>
      <c r="K83" s="14" t="s">
        <v>25</v>
      </c>
      <c r="L83" s="14" t="s">
        <v>31</v>
      </c>
      <c r="M83" s="14" t="s">
        <v>22</v>
      </c>
      <c r="N83" s="14" t="s">
        <v>25</v>
      </c>
      <c r="O83" s="14" t="s">
        <v>24</v>
      </c>
      <c r="P83" s="14"/>
      <c r="Q83" s="14"/>
      <c r="R83" s="29"/>
    </row>
    <row r="84" spans="1:19" x14ac:dyDescent="0.15">
      <c r="A84" s="14">
        <v>169</v>
      </c>
      <c r="B84" s="14" t="s">
        <v>139</v>
      </c>
      <c r="C84" s="14" t="s">
        <v>86</v>
      </c>
      <c r="D84" s="14" t="s">
        <v>36</v>
      </c>
      <c r="E84" s="14" t="s">
        <v>16</v>
      </c>
      <c r="F84" s="14">
        <v>1</v>
      </c>
      <c r="G84" s="14">
        <v>0</v>
      </c>
      <c r="H84" s="14">
        <v>12</v>
      </c>
      <c r="I84" s="14">
        <v>0</v>
      </c>
      <c r="J84" s="14" t="s">
        <v>25</v>
      </c>
      <c r="K84" s="14" t="s">
        <v>25</v>
      </c>
      <c r="L84" s="14" t="s">
        <v>31</v>
      </c>
      <c r="M84" s="14" t="s">
        <v>21</v>
      </c>
      <c r="N84" s="14" t="s">
        <v>25</v>
      </c>
      <c r="O84" s="14" t="s">
        <v>25</v>
      </c>
      <c r="P84" s="14"/>
      <c r="Q84" s="14">
        <v>1</v>
      </c>
      <c r="R84" s="29"/>
      <c r="S84" s="10" t="s">
        <v>134</v>
      </c>
    </row>
    <row r="85" spans="1:19" x14ac:dyDescent="0.15">
      <c r="A85" s="5">
        <v>170</v>
      </c>
      <c r="B85" s="5" t="s">
        <v>172</v>
      </c>
      <c r="C85" s="5" t="s">
        <v>112</v>
      </c>
      <c r="D85" s="5" t="s">
        <v>36</v>
      </c>
      <c r="E85" s="5" t="s">
        <v>15</v>
      </c>
      <c r="F85" s="5">
        <v>3</v>
      </c>
      <c r="G85" s="5">
        <v>0</v>
      </c>
      <c r="H85" s="5">
        <v>7</v>
      </c>
      <c r="I85" s="5">
        <v>2</v>
      </c>
      <c r="J85" s="5" t="s">
        <v>25</v>
      </c>
      <c r="K85" s="5" t="s">
        <v>173</v>
      </c>
      <c r="L85" s="5" t="s">
        <v>31</v>
      </c>
      <c r="M85" s="5" t="s">
        <v>21</v>
      </c>
      <c r="N85" s="5" t="s">
        <v>25</v>
      </c>
      <c r="O85" s="5" t="s">
        <v>25</v>
      </c>
      <c r="P85" s="5">
        <v>11</v>
      </c>
      <c r="Q85" s="5">
        <v>1</v>
      </c>
      <c r="S85" s="5" t="s">
        <v>174</v>
      </c>
    </row>
  </sheetData>
  <sortState xmlns:xlrd2="http://schemas.microsoft.com/office/spreadsheetml/2017/richdata2" ref="A2:S84">
    <sortCondition ref="B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info!$A$1:$A$3</xm:f>
          </x14:formula1>
          <xm:sqref>E2:E84</xm:sqref>
        </x14:dataValidation>
        <x14:dataValidation type="list" allowBlank="1" showInputMessage="1" showErrorMessage="1" xr:uid="{00000000-0002-0000-0000-000001000000}">
          <x14:formula1>
            <xm:f>info!$A$5:$A$8</xm:f>
          </x14:formula1>
          <xm:sqref>L2:L84</xm:sqref>
        </x14:dataValidation>
        <x14:dataValidation type="list" allowBlank="1" showInputMessage="1" showErrorMessage="1" xr:uid="{00000000-0002-0000-0000-000002000000}">
          <x14:formula1>
            <xm:f>info!$A$9:$A$13</xm:f>
          </x14:formula1>
          <xm:sqref>M2:M84</xm:sqref>
        </x14:dataValidation>
        <x14:dataValidation type="list" allowBlank="1" showInputMessage="1" showErrorMessage="1" xr:uid="{00000000-0002-0000-0000-000003000000}">
          <x14:formula1>
            <xm:f>info!$A$23:$A$24</xm:f>
          </x14:formula1>
          <xm:sqref>N2:N84</xm:sqref>
        </x14:dataValidation>
        <x14:dataValidation type="list" allowBlank="1" showInputMessage="1" showErrorMessage="1" xr:uid="{00000000-0002-0000-0000-000004000000}">
          <x14:formula1>
            <xm:f>info!$A$15:$A$16</xm:f>
          </x14:formula1>
          <xm:sqref>J2:J84</xm:sqref>
        </x14:dataValidation>
        <x14:dataValidation type="list" allowBlank="1" showInputMessage="1" showErrorMessage="1" xr:uid="{00000000-0002-0000-0000-000005000000}">
          <x14:formula1>
            <xm:f>info!$A$19:$A$20</xm:f>
          </x14:formula1>
          <xm:sqref>K2:K84</xm:sqref>
        </x14:dataValidation>
        <x14:dataValidation type="list" allowBlank="1" showInputMessage="1" showErrorMessage="1" xr:uid="{00000000-0002-0000-0000-000006000000}">
          <x14:formula1>
            <xm:f>info!$A$27:$A$28</xm:f>
          </x14:formula1>
          <xm:sqref>O2:O84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rightToLeft="1" zoomScaleNormal="100" workbookViewId="0">
      <pane ySplit="1" topLeftCell="A19" activePane="bottomLeft" state="frozen"/>
      <selection pane="bottomLeft" activeCell="B66" sqref="B66"/>
    </sheetView>
  </sheetViews>
  <sheetFormatPr defaultColWidth="8.82421875" defaultRowHeight="13.5" x14ac:dyDescent="0.15"/>
  <cols>
    <col min="1" max="1" width="4.16796875" style="2" customWidth="1"/>
    <col min="2" max="2" width="29.296875" style="2" customWidth="1"/>
    <col min="3" max="3" width="19.12109375" style="2" customWidth="1"/>
    <col min="4" max="4" width="6.984375" style="2" customWidth="1"/>
    <col min="5" max="5" width="6.7421875" style="2" customWidth="1"/>
    <col min="6" max="6" width="6.25" style="2" customWidth="1"/>
    <col min="7" max="7" width="5.63671875" style="2" customWidth="1"/>
    <col min="8" max="8" width="8.08984375" style="2" customWidth="1"/>
    <col min="9" max="9" width="7.109375" style="2" customWidth="1"/>
    <col min="10" max="10" width="4.90234375" style="2" customWidth="1"/>
    <col min="11" max="11" width="6.984375" style="2" customWidth="1"/>
    <col min="12" max="12" width="5.63671875" style="2" customWidth="1"/>
    <col min="13" max="13" width="5.390625" style="2" customWidth="1"/>
    <col min="14" max="14" width="7.72265625" style="2" customWidth="1"/>
    <col min="15" max="15" width="6.00390625" style="2" customWidth="1"/>
    <col min="16" max="16" width="5.390625" style="2" customWidth="1"/>
    <col min="17" max="17" width="5.8828125" style="2" customWidth="1"/>
    <col min="18" max="18" width="6.12890625" style="2" customWidth="1"/>
    <col min="19" max="19" width="30.890625" style="24" customWidth="1"/>
    <col min="20" max="20" width="27.3359375" style="2" customWidth="1"/>
    <col min="21" max="16384" width="8.82421875" style="2"/>
  </cols>
  <sheetData>
    <row r="1" spans="1:20" ht="102" x14ac:dyDescent="0.15">
      <c r="A1" s="1" t="str">
        <f>main!A1</f>
        <v>ت</v>
      </c>
      <c r="B1" s="1" t="str">
        <f>main!B1</f>
        <v>الاسم الرباعي</v>
      </c>
      <c r="C1" s="1" t="str">
        <f>main!C1</f>
        <v>العنوان الوظيفي</v>
      </c>
      <c r="D1" s="1" t="str">
        <f>main!D1</f>
        <v>التحصيل الدراسي</v>
      </c>
      <c r="E1" s="1" t="str">
        <f>main!E1</f>
        <v>الحالة الزوجية</v>
      </c>
      <c r="F1" s="1" t="str">
        <f>main!F1</f>
        <v>عدد افراد العائلة المكلف باعالتهم</v>
      </c>
      <c r="G1" s="1" t="str">
        <f>main!G1</f>
        <v>عدد سنوات الخدمة خارج التعليم العالي</v>
      </c>
      <c r="H1" s="1" t="str">
        <f>main!H1</f>
        <v>عدد سنوات الخدمة داخل التعليم لحملة الدبلوم العالي فما دون</v>
      </c>
      <c r="I1" s="1" t="str">
        <f>main!I1</f>
        <v>عدد سنوات الخدمة داخل التعليم لاصحاب الشهادات العليا</v>
      </c>
      <c r="J1" s="1" t="str">
        <f>main!J1</f>
        <v>عدم امتلاك قطعة ارض</v>
      </c>
      <c r="K1" s="1" t="str">
        <f>main!K1</f>
        <v>العمل في مركز الوزارة خارج منطقة السكن</v>
      </c>
      <c r="L1" s="1" t="str">
        <f>main!L1</f>
        <v>الشهادة</v>
      </c>
      <c r="M1" s="1" t="str">
        <f>main!M1</f>
        <v>اللقب العلمي</v>
      </c>
      <c r="N1" s="1" t="str">
        <f>main!N1</f>
        <v>منصب اداري ا و ب يعرضه للخطر</v>
      </c>
      <c r="O1" s="1" t="str">
        <f>main!O1</f>
        <v>شهيد من الدرجة الأولى</v>
      </c>
      <c r="P1" s="1" t="s">
        <v>165</v>
      </c>
      <c r="Q1" s="1" t="s">
        <v>166</v>
      </c>
      <c r="R1" s="1" t="s">
        <v>14</v>
      </c>
      <c r="S1" s="1" t="s">
        <v>39</v>
      </c>
      <c r="T1" s="1" t="s">
        <v>40</v>
      </c>
    </row>
    <row r="2" spans="1:20" ht="18" x14ac:dyDescent="0.2">
      <c r="A2" s="33">
        <v>1</v>
      </c>
      <c r="B2" s="33" t="str">
        <f>main!B69</f>
        <v>محمد فريد مهدي صالح</v>
      </c>
      <c r="C2" s="33" t="str">
        <f>main!C69</f>
        <v>م رئيس مبرمجين</v>
      </c>
      <c r="D2" s="33" t="str">
        <f>main!D69</f>
        <v>ماجستير</v>
      </c>
      <c r="E2" s="33" t="str">
        <f>main!E69</f>
        <v>متزوج</v>
      </c>
      <c r="F2" s="33">
        <f>2*main!F69</f>
        <v>8</v>
      </c>
      <c r="G2" s="33">
        <f>main!G69</f>
        <v>0</v>
      </c>
      <c r="H2" s="33">
        <f>2*main!H69</f>
        <v>32</v>
      </c>
      <c r="I2" s="33">
        <f>3*main!I69</f>
        <v>3</v>
      </c>
      <c r="J2" s="33">
        <f>VLOOKUP(main!J69,info!A$15:B$16,2,FALSE )</f>
        <v>6</v>
      </c>
      <c r="K2" s="33">
        <f>VLOOKUP(main!K69,info!A$19:B$20,2,FALSE )</f>
        <v>0</v>
      </c>
      <c r="L2" s="33">
        <f>VLOOKUP(main!L69,info!A$5:B$8,2,FALSE )</f>
        <v>0</v>
      </c>
      <c r="M2" s="33">
        <f>VLOOKUP(main!M69,info!A$9:B$13,2,FALSE )</f>
        <v>4</v>
      </c>
      <c r="N2" s="33">
        <f>VLOOKUP(main!N69,info!A$23:B$24,2,FALSE )</f>
        <v>0</v>
      </c>
      <c r="O2" s="33">
        <f>VLOOKUP(main!O69,info!A$27:B$28,2,FALSE )</f>
        <v>0</v>
      </c>
      <c r="P2" s="33">
        <v>38</v>
      </c>
      <c r="Q2" s="33">
        <f>main!Q69</f>
        <v>0</v>
      </c>
      <c r="R2" s="33">
        <f t="shared" ref="R2:R33" si="0">SUM(B2:Q2)</f>
        <v>91</v>
      </c>
      <c r="S2" s="34" t="s">
        <v>170</v>
      </c>
      <c r="T2" s="35" t="str">
        <f>main!S69</f>
        <v>رئاسة الجامعة</v>
      </c>
    </row>
    <row r="3" spans="1:20" ht="18" x14ac:dyDescent="0.2">
      <c r="A3" s="33">
        <v>2</v>
      </c>
      <c r="B3" s="33" t="str">
        <f>main!B83</f>
        <v xml:space="preserve">وقيد مهدي هادف </v>
      </c>
      <c r="C3" s="33" t="str">
        <f>main!C83</f>
        <v>استاذ مساعد</v>
      </c>
      <c r="D3" s="33" t="str">
        <f>main!D83</f>
        <v>دكتوراه</v>
      </c>
      <c r="E3" s="33" t="str">
        <f>main!E83</f>
        <v>متزوج</v>
      </c>
      <c r="F3" s="33">
        <f>2*main!F83</f>
        <v>10</v>
      </c>
      <c r="G3" s="33">
        <f>main!G83</f>
        <v>0</v>
      </c>
      <c r="H3" s="33">
        <f>2*main!H83</f>
        <v>0</v>
      </c>
      <c r="I3" s="33">
        <f>3*main!I83</f>
        <v>48</v>
      </c>
      <c r="J3" s="33">
        <f>VLOOKUP(main!J83,info!A$15:B$16,2,FALSE )</f>
        <v>6</v>
      </c>
      <c r="K3" s="33">
        <f>VLOOKUP(main!K83,info!A$19:B$20,2,FALSE )</f>
        <v>0</v>
      </c>
      <c r="L3" s="33">
        <f>VLOOKUP(main!L83,info!A$5:B$8,2,FALSE )</f>
        <v>0</v>
      </c>
      <c r="M3" s="33">
        <f>VLOOKUP(main!M83,info!A$9:B$13,2,FALSE )</f>
        <v>8</v>
      </c>
      <c r="N3" s="33">
        <f>VLOOKUP(main!N83,info!A$23:B$24,2,FALSE )</f>
        <v>0</v>
      </c>
      <c r="O3" s="33">
        <f>VLOOKUP(main!O83,info!A$27:B$28,2,FALSE )</f>
        <v>10</v>
      </c>
      <c r="P3" s="33">
        <f>main!P83</f>
        <v>0</v>
      </c>
      <c r="Q3" s="33">
        <f>main!Q83</f>
        <v>0</v>
      </c>
      <c r="R3" s="33">
        <f t="shared" si="0"/>
        <v>82</v>
      </c>
      <c r="S3" s="34"/>
      <c r="T3" s="35" t="s">
        <v>53</v>
      </c>
    </row>
    <row r="4" spans="1:20" ht="18" x14ac:dyDescent="0.2">
      <c r="A4" s="33">
        <v>3</v>
      </c>
      <c r="B4" s="33" t="str">
        <f>main!B27</f>
        <v>حيدر عودة شهيب</v>
      </c>
      <c r="C4" s="33" t="str">
        <f>main!C27</f>
        <v xml:space="preserve">مدرس جامعي </v>
      </c>
      <c r="D4" s="33" t="str">
        <f>main!D27</f>
        <v>ماجستير</v>
      </c>
      <c r="E4" s="33" t="str">
        <f>main!E27</f>
        <v>متزوج</v>
      </c>
      <c r="F4" s="33">
        <f>2*main!F27</f>
        <v>6</v>
      </c>
      <c r="G4" s="33">
        <f>main!G27</f>
        <v>0</v>
      </c>
      <c r="H4" s="33">
        <f>2*main!H27</f>
        <v>8</v>
      </c>
      <c r="I4" s="33">
        <f>3*main!I27</f>
        <v>3</v>
      </c>
      <c r="J4" s="33">
        <f>VLOOKUP(main!J27,info!A$15:B$16,2,FALSE )</f>
        <v>6</v>
      </c>
      <c r="K4" s="33">
        <f>VLOOKUP(main!K27,info!A$19:B$20,2,FALSE )</f>
        <v>0</v>
      </c>
      <c r="L4" s="33">
        <f>VLOOKUP(main!L27,info!A$5:B$8,2,FALSE )</f>
        <v>0</v>
      </c>
      <c r="M4" s="33">
        <f>VLOOKUP(main!M27,info!A$9:B$13,2,FALSE )</f>
        <v>4</v>
      </c>
      <c r="N4" s="33">
        <f>VLOOKUP(main!N27,info!A$23:B$24,2,FALSE )</f>
        <v>0</v>
      </c>
      <c r="O4" s="33">
        <f>VLOOKUP(main!O27,info!A$27:B$28,2,FALSE )</f>
        <v>0</v>
      </c>
      <c r="P4" s="33">
        <v>48</v>
      </c>
      <c r="Q4" s="33">
        <v>1.5</v>
      </c>
      <c r="R4" s="33">
        <f t="shared" si="0"/>
        <v>76.5</v>
      </c>
      <c r="S4" s="34" t="s">
        <v>168</v>
      </c>
      <c r="T4" s="35" t="str">
        <f>main!S27</f>
        <v xml:space="preserve">كلية التربية للعلوم الانسانية </v>
      </c>
    </row>
    <row r="5" spans="1:20" ht="18" x14ac:dyDescent="0.2">
      <c r="A5" s="33">
        <v>4</v>
      </c>
      <c r="B5" s="33" t="str">
        <f>main!B67</f>
        <v xml:space="preserve">محمد جاسم محمد </v>
      </c>
      <c r="C5" s="33" t="str">
        <f>main!C67</f>
        <v xml:space="preserve">استاذ جامعي </v>
      </c>
      <c r="D5" s="33" t="str">
        <f>main!D67</f>
        <v>دكتوراه</v>
      </c>
      <c r="E5" s="33" t="str">
        <f>main!E67</f>
        <v>متزوج</v>
      </c>
      <c r="F5" s="33">
        <f>2*main!F67</f>
        <v>8</v>
      </c>
      <c r="G5" s="33">
        <f>main!G67</f>
        <v>0</v>
      </c>
      <c r="H5" s="33">
        <f>2*main!H67</f>
        <v>0</v>
      </c>
      <c r="I5" s="33">
        <f>3*main!I67</f>
        <v>24</v>
      </c>
      <c r="J5" s="33">
        <f>VLOOKUP(main!J67,info!A$15:B$16,2,FALSE )</f>
        <v>6</v>
      </c>
      <c r="K5" s="33">
        <f>VLOOKUP(main!K67,info!A$19:B$20,2,FALSE )</f>
        <v>8</v>
      </c>
      <c r="L5" s="33">
        <f>VLOOKUP(main!L67,info!A$5:B$8,2,FALSE )</f>
        <v>0</v>
      </c>
      <c r="M5" s="33">
        <f>VLOOKUP(main!M67,info!A$9:B$13,2,FALSE )</f>
        <v>8</v>
      </c>
      <c r="N5" s="33">
        <f>VLOOKUP(main!N67,info!A$23:B$24,2,FALSE )</f>
        <v>0</v>
      </c>
      <c r="O5" s="33">
        <f>VLOOKUP(main!O67,info!A$27:B$28,2,FALSE )</f>
        <v>0</v>
      </c>
      <c r="P5" s="33">
        <f>main!P67</f>
        <v>21</v>
      </c>
      <c r="Q5" s="33">
        <f>main!Q67</f>
        <v>0</v>
      </c>
      <c r="R5" s="33">
        <f t="shared" si="0"/>
        <v>75</v>
      </c>
      <c r="S5" s="34" t="s">
        <v>171</v>
      </c>
      <c r="T5" s="35" t="str">
        <f>main!S67</f>
        <v xml:space="preserve">كلية الاعلام </v>
      </c>
    </row>
    <row r="6" spans="1:20" ht="18" x14ac:dyDescent="0.2">
      <c r="A6" s="33">
        <v>5</v>
      </c>
      <c r="B6" s="33" t="str">
        <f>main!B30</f>
        <v>خالدجميل كاظم غيلان</v>
      </c>
      <c r="C6" s="33" t="str">
        <f>main!C30</f>
        <v>استاذ</v>
      </c>
      <c r="D6" s="33" t="str">
        <f>main!D30</f>
        <v>دكتوراه</v>
      </c>
      <c r="E6" s="33" t="str">
        <f>main!E30</f>
        <v>متزوج</v>
      </c>
      <c r="F6" s="33">
        <f>2*main!F30</f>
        <v>8</v>
      </c>
      <c r="G6" s="33">
        <f>main!G30</f>
        <v>0</v>
      </c>
      <c r="H6" s="33">
        <f>2*main!H30</f>
        <v>0</v>
      </c>
      <c r="I6" s="33">
        <f>3*main!I30</f>
        <v>54</v>
      </c>
      <c r="J6" s="33">
        <f>VLOOKUP(main!J30,info!A$15:B$16,2,FALSE )</f>
        <v>0</v>
      </c>
      <c r="K6" s="33">
        <f>VLOOKUP(main!K30,info!A$19:B$20,2,FALSE )</f>
        <v>0</v>
      </c>
      <c r="L6" s="33">
        <f>VLOOKUP(main!L30,info!A$5:B$8,2,FALSE )</f>
        <v>0</v>
      </c>
      <c r="M6" s="33">
        <f>VLOOKUP(main!M30,info!A$9:B$13,2,FALSE )</f>
        <v>10</v>
      </c>
      <c r="N6" s="33">
        <f>VLOOKUP(main!N30,info!A$23:B$24,2,FALSE )</f>
        <v>0</v>
      </c>
      <c r="O6" s="33">
        <f>VLOOKUP(main!O30,info!A$27:B$28,2,FALSE )</f>
        <v>0</v>
      </c>
      <c r="P6" s="33">
        <f>main!P30</f>
        <v>0</v>
      </c>
      <c r="Q6" s="33">
        <f>main!Q30</f>
        <v>0</v>
      </c>
      <c r="R6" s="33">
        <f t="shared" si="0"/>
        <v>72</v>
      </c>
      <c r="S6" s="34"/>
      <c r="T6" s="35" t="str">
        <f>main!S30</f>
        <v xml:space="preserve">التمريض </v>
      </c>
    </row>
    <row r="7" spans="1:20" ht="18" x14ac:dyDescent="0.2">
      <c r="A7" s="33">
        <v>6</v>
      </c>
      <c r="B7" s="33" t="str">
        <f>main!B50</f>
        <v xml:space="preserve">عذراء عودة حسين </v>
      </c>
      <c r="C7" s="33" t="str">
        <f>main!C50</f>
        <v>استاذ مساعد</v>
      </c>
      <c r="D7" s="33" t="str">
        <f>main!D50</f>
        <v>ماجستير</v>
      </c>
      <c r="E7" s="33" t="str">
        <f>main!E50</f>
        <v>متزوج</v>
      </c>
      <c r="F7" s="33">
        <f>2*main!F50</f>
        <v>8</v>
      </c>
      <c r="G7" s="33">
        <f>main!G50</f>
        <v>0</v>
      </c>
      <c r="H7" s="33">
        <f>2*main!H50</f>
        <v>24</v>
      </c>
      <c r="I7" s="33">
        <f>3*main!I50</f>
        <v>15</v>
      </c>
      <c r="J7" s="33">
        <f>VLOOKUP(main!J50,info!A$15:B$16,2,FALSE )</f>
        <v>6</v>
      </c>
      <c r="K7" s="33">
        <f>VLOOKUP(main!K50,info!A$19:B$20,2,FALSE )</f>
        <v>8</v>
      </c>
      <c r="L7" s="33">
        <f>VLOOKUP(main!L50,info!A$5:B$8,2,FALSE )</f>
        <v>0</v>
      </c>
      <c r="M7" s="33">
        <f>VLOOKUP(main!M50,info!A$9:B$13,2,FALSE )</f>
        <v>6</v>
      </c>
      <c r="N7" s="33">
        <f>VLOOKUP(main!N50,info!A$23:B$24,2,FALSE )</f>
        <v>0</v>
      </c>
      <c r="O7" s="33">
        <f>VLOOKUP(main!O50,info!A$27:B$28,2,FALSE )</f>
        <v>0</v>
      </c>
      <c r="P7" s="33">
        <f>main!P50</f>
        <v>0</v>
      </c>
      <c r="Q7" s="33">
        <v>2.5</v>
      </c>
      <c r="R7" s="33">
        <f t="shared" si="0"/>
        <v>69.5</v>
      </c>
      <c r="S7" s="34"/>
      <c r="T7" s="35" t="str">
        <f>main!S50</f>
        <v xml:space="preserve">كلية العلوم </v>
      </c>
    </row>
    <row r="8" spans="1:20" ht="18" x14ac:dyDescent="0.2">
      <c r="A8" s="33">
        <v>7</v>
      </c>
      <c r="B8" s="33" t="str">
        <f>main!B62</f>
        <v xml:space="preserve">فاضل حسين عباس </v>
      </c>
      <c r="C8" s="33" t="str">
        <f>main!C62</f>
        <v>استاذ مساعد</v>
      </c>
      <c r="D8" s="33" t="str">
        <f>main!D62</f>
        <v>ماجستير</v>
      </c>
      <c r="E8" s="33" t="str">
        <f>main!E62</f>
        <v>متزوج</v>
      </c>
      <c r="F8" s="33">
        <f>2*main!F62</f>
        <v>12</v>
      </c>
      <c r="G8" s="33">
        <f>main!G62</f>
        <v>1</v>
      </c>
      <c r="H8" s="33">
        <f>2*main!H62</f>
        <v>34</v>
      </c>
      <c r="I8" s="33">
        <f>3*main!I62</f>
        <v>3</v>
      </c>
      <c r="J8" s="33">
        <f>VLOOKUP(main!J62,info!A$15:B$16,2,FALSE )</f>
        <v>6</v>
      </c>
      <c r="K8" s="33">
        <f>VLOOKUP(main!K62,info!A$19:B$20,2,FALSE )</f>
        <v>8</v>
      </c>
      <c r="L8" s="33">
        <f>VLOOKUP(main!L62,info!A$5:B$8,2,FALSE )</f>
        <v>0</v>
      </c>
      <c r="M8" s="33">
        <f>VLOOKUP(main!M62,info!A$9:B$13,2,FALSE )</f>
        <v>4</v>
      </c>
      <c r="N8" s="33">
        <f>VLOOKUP(main!N62,info!A$23:B$24,2,FALSE )</f>
        <v>0</v>
      </c>
      <c r="O8" s="33">
        <f>VLOOKUP(main!O62,info!A$27:B$28,2,FALSE )</f>
        <v>0</v>
      </c>
      <c r="P8" s="33">
        <f>main!P62</f>
        <v>0</v>
      </c>
      <c r="Q8" s="33">
        <f>main!Q62</f>
        <v>0</v>
      </c>
      <c r="R8" s="33">
        <f t="shared" si="0"/>
        <v>68</v>
      </c>
      <c r="S8" s="34"/>
      <c r="T8" s="35" t="str">
        <f>main!S62</f>
        <v>كلية التربية البدنية وعلوم الرياضة</v>
      </c>
    </row>
    <row r="9" spans="1:20" ht="18" x14ac:dyDescent="0.2">
      <c r="A9" s="33">
        <v>8</v>
      </c>
      <c r="B9" s="33" t="str">
        <f>main!B42</f>
        <v>ستار عبد خريبط بادع</v>
      </c>
      <c r="C9" s="33" t="str">
        <f>main!C42</f>
        <v xml:space="preserve">استاذ </v>
      </c>
      <c r="D9" s="33" t="str">
        <f>main!D42</f>
        <v>دكتوراه</v>
      </c>
      <c r="E9" s="33" t="str">
        <f>main!E42</f>
        <v>متزوج</v>
      </c>
      <c r="F9" s="33">
        <f>2*main!F42</f>
        <v>14</v>
      </c>
      <c r="G9" s="33">
        <f>main!G42</f>
        <v>16</v>
      </c>
      <c r="H9" s="33">
        <f>2*main!H42</f>
        <v>0</v>
      </c>
      <c r="I9" s="33">
        <f>3*main!I42</f>
        <v>21</v>
      </c>
      <c r="J9" s="33">
        <f>VLOOKUP(main!J42,info!A$15:B$16,2,FALSE )</f>
        <v>6</v>
      </c>
      <c r="K9" s="33">
        <f>VLOOKUP(main!K42,info!A$19:B$20,2,FALSE )</f>
        <v>0</v>
      </c>
      <c r="L9" s="33">
        <f>VLOOKUP(main!L42,info!A$5:B$8,2,FALSE )</f>
        <v>0</v>
      </c>
      <c r="M9" s="33">
        <f>VLOOKUP(main!M42,info!A$9:B$13,2,FALSE )</f>
        <v>8</v>
      </c>
      <c r="N9" s="33">
        <f>VLOOKUP(main!N42,info!A$23:B$24,2,FALSE )</f>
        <v>0</v>
      </c>
      <c r="O9" s="33">
        <f>VLOOKUP(main!O42,info!A$27:B$28,2,FALSE )</f>
        <v>0</v>
      </c>
      <c r="P9" s="33">
        <f>main!P42</f>
        <v>0</v>
      </c>
      <c r="Q9" s="33">
        <v>2</v>
      </c>
      <c r="R9" s="33">
        <f t="shared" si="0"/>
        <v>67</v>
      </c>
      <c r="S9" s="34"/>
      <c r="T9" s="35" t="str">
        <f>main!S42</f>
        <v xml:space="preserve">كلية علوم الحاسوب والرياضيات </v>
      </c>
    </row>
    <row r="10" spans="1:20" ht="18" x14ac:dyDescent="0.2">
      <c r="A10" s="33">
        <v>9</v>
      </c>
      <c r="B10" s="33" t="str">
        <f>main!B33</f>
        <v xml:space="preserve">رحيق صالح فنجان </v>
      </c>
      <c r="C10" s="33" t="str">
        <f>main!C33</f>
        <v xml:space="preserve">مدرس </v>
      </c>
      <c r="D10" s="33" t="str">
        <f>main!D33</f>
        <v>دكتوراه</v>
      </c>
      <c r="E10" s="33" t="str">
        <f>main!E33</f>
        <v>متزوج</v>
      </c>
      <c r="F10" s="33">
        <f>2*main!F33</f>
        <v>10</v>
      </c>
      <c r="G10" s="33">
        <f>main!G33</f>
        <v>0</v>
      </c>
      <c r="H10" s="33">
        <f>2*main!H33</f>
        <v>16</v>
      </c>
      <c r="I10" s="33">
        <f>3*main!I33</f>
        <v>27</v>
      </c>
      <c r="J10" s="33">
        <f>VLOOKUP(main!J33,info!A$15:B$16,2,FALSE )</f>
        <v>6</v>
      </c>
      <c r="K10" s="33">
        <f>VLOOKUP(main!K33,info!A$19:B$20,2,FALSE )</f>
        <v>0</v>
      </c>
      <c r="L10" s="33">
        <f>VLOOKUP(main!L33,info!A$5:B$8,2,FALSE )</f>
        <v>0</v>
      </c>
      <c r="M10" s="33">
        <f>VLOOKUP(main!M33,info!A$9:B$13,2,FALSE )</f>
        <v>6</v>
      </c>
      <c r="N10" s="33">
        <f>VLOOKUP(main!N33,info!A$23:B$24,2,FALSE )</f>
        <v>0</v>
      </c>
      <c r="O10" s="33">
        <f>VLOOKUP(main!O33,info!A$27:B$28,2,FALSE )</f>
        <v>0</v>
      </c>
      <c r="P10" s="33">
        <f>main!P33</f>
        <v>0</v>
      </c>
      <c r="Q10" s="33">
        <v>1.5</v>
      </c>
      <c r="R10" s="33">
        <f t="shared" si="0"/>
        <v>66.5</v>
      </c>
      <c r="S10" s="34"/>
      <c r="T10" s="35" t="str">
        <f>main!S33</f>
        <v xml:space="preserve">كلية التربية للعلوم الانسانية </v>
      </c>
    </row>
    <row r="11" spans="1:20" ht="18" x14ac:dyDescent="0.2">
      <c r="A11" s="33">
        <v>10</v>
      </c>
      <c r="B11" s="33" t="str">
        <f>main!B18</f>
        <v xml:space="preserve">بشرى علي غياض </v>
      </c>
      <c r="C11" s="33" t="str">
        <f>main!C18</f>
        <v xml:space="preserve">مدرس جامعي </v>
      </c>
      <c r="D11" s="33" t="str">
        <f>main!D18</f>
        <v>ماجستير</v>
      </c>
      <c r="E11" s="33" t="str">
        <f>main!E18</f>
        <v>متزوج</v>
      </c>
      <c r="F11" s="33">
        <f>2*main!F18</f>
        <v>10</v>
      </c>
      <c r="G11" s="33">
        <f>main!G18</f>
        <v>0</v>
      </c>
      <c r="H11" s="33">
        <f>2*main!H18</f>
        <v>12</v>
      </c>
      <c r="I11" s="33">
        <f>3*main!I18</f>
        <v>21</v>
      </c>
      <c r="J11" s="33">
        <f>VLOOKUP(main!J18,info!A$15:B$16,2,FALSE )</f>
        <v>6</v>
      </c>
      <c r="K11" s="33">
        <f>VLOOKUP(main!K18,info!A$19:B$20,2,FALSE )</f>
        <v>8</v>
      </c>
      <c r="L11" s="33">
        <f>VLOOKUP(main!L18,info!A$5:B$8,2,FALSE )</f>
        <v>0</v>
      </c>
      <c r="M11" s="33">
        <f>VLOOKUP(main!M18,info!A$9:B$13,2,FALSE )</f>
        <v>8</v>
      </c>
      <c r="N11" s="33">
        <f>VLOOKUP(main!N18,info!A$23:B$24,2,FALSE )</f>
        <v>0</v>
      </c>
      <c r="O11" s="33">
        <f>VLOOKUP(main!O18,info!A$27:B$28,2,FALSE )</f>
        <v>0</v>
      </c>
      <c r="P11" s="33">
        <f>main!P18</f>
        <v>0</v>
      </c>
      <c r="Q11" s="33">
        <v>1</v>
      </c>
      <c r="R11" s="33">
        <f t="shared" si="0"/>
        <v>66</v>
      </c>
      <c r="S11" s="34"/>
      <c r="T11" s="35" t="str">
        <f>main!S18</f>
        <v xml:space="preserve">كلية العلوم </v>
      </c>
    </row>
    <row r="12" spans="1:20" ht="18" x14ac:dyDescent="0.2">
      <c r="A12" s="33">
        <v>11</v>
      </c>
      <c r="B12" s="33" t="str">
        <f>main!B36</f>
        <v xml:space="preserve">رواء عودة حسين </v>
      </c>
      <c r="C12" s="33" t="str">
        <f>main!C36</f>
        <v xml:space="preserve">مدرس جامعي </v>
      </c>
      <c r="D12" s="33" t="str">
        <f>main!D36</f>
        <v>ماجستير</v>
      </c>
      <c r="E12" s="33" t="str">
        <f>main!E36</f>
        <v>متزوج</v>
      </c>
      <c r="F12" s="33">
        <f>2*main!F36</f>
        <v>10</v>
      </c>
      <c r="G12" s="33">
        <f>main!G36</f>
        <v>0</v>
      </c>
      <c r="H12" s="33">
        <f>2*main!H36</f>
        <v>10</v>
      </c>
      <c r="I12" s="33">
        <f>3*main!I36</f>
        <v>24</v>
      </c>
      <c r="J12" s="33">
        <f>VLOOKUP(main!J36,info!A$15:B$16,2,FALSE )</f>
        <v>6</v>
      </c>
      <c r="K12" s="33">
        <f>VLOOKUP(main!K36,info!A$19:B$20,2,FALSE )</f>
        <v>8</v>
      </c>
      <c r="L12" s="33">
        <f>VLOOKUP(main!L36,info!A$5:B$8,2,FALSE )</f>
        <v>0</v>
      </c>
      <c r="M12" s="33">
        <f>VLOOKUP(main!M36,info!A$9:B$13,2,FALSE )</f>
        <v>6</v>
      </c>
      <c r="N12" s="33">
        <f>VLOOKUP(main!N36,info!A$23:B$24,2,FALSE )</f>
        <v>0</v>
      </c>
      <c r="O12" s="33">
        <f>VLOOKUP(main!O36,info!A$27:B$28,2,FALSE )</f>
        <v>0</v>
      </c>
      <c r="P12" s="33">
        <f>main!P36</f>
        <v>0</v>
      </c>
      <c r="Q12" s="33">
        <v>1</v>
      </c>
      <c r="R12" s="33">
        <f t="shared" si="0"/>
        <v>65</v>
      </c>
      <c r="S12" s="34"/>
      <c r="T12" s="35" t="str">
        <f>main!S36</f>
        <v xml:space="preserve">كلية الصيدلة </v>
      </c>
    </row>
    <row r="13" spans="1:20" ht="18" x14ac:dyDescent="0.2">
      <c r="A13" s="33">
        <v>12</v>
      </c>
      <c r="B13" s="33" t="str">
        <f>main!B49</f>
        <v xml:space="preserve">عباس محسن عباس </v>
      </c>
      <c r="C13" s="33" t="str">
        <f>main!C49</f>
        <v xml:space="preserve">مدرس جامعي </v>
      </c>
      <c r="D13" s="33" t="str">
        <f>main!D49</f>
        <v>ماجستير</v>
      </c>
      <c r="E13" s="33" t="str">
        <f>main!E49</f>
        <v>متزوج</v>
      </c>
      <c r="F13" s="33">
        <f>2*main!F49</f>
        <v>8</v>
      </c>
      <c r="G13" s="33">
        <f>main!G49</f>
        <v>0</v>
      </c>
      <c r="H13" s="33">
        <f>2*main!H49</f>
        <v>10</v>
      </c>
      <c r="I13" s="33">
        <f>3*main!I49</f>
        <v>24</v>
      </c>
      <c r="J13" s="33">
        <f>VLOOKUP(main!J49,info!A$15:B$16,2,FALSE )</f>
        <v>6</v>
      </c>
      <c r="K13" s="33">
        <f>VLOOKUP(main!K49,info!A$19:B$20,2,FALSE )</f>
        <v>8</v>
      </c>
      <c r="L13" s="33">
        <f>VLOOKUP(main!L49,info!A$5:B$8,2,FALSE )</f>
        <v>0</v>
      </c>
      <c r="M13" s="33">
        <f>VLOOKUP(main!M49,info!A$9:B$13,2,FALSE )</f>
        <v>6</v>
      </c>
      <c r="N13" s="33">
        <f>VLOOKUP(main!N49,info!A$23:B$24,2,FALSE )</f>
        <v>0</v>
      </c>
      <c r="O13" s="33">
        <f>VLOOKUP(main!O49,info!A$27:B$28,2,FALSE )</f>
        <v>0</v>
      </c>
      <c r="P13" s="33">
        <f>main!P49</f>
        <v>0</v>
      </c>
      <c r="Q13" s="33">
        <v>1.5</v>
      </c>
      <c r="R13" s="33">
        <f t="shared" si="0"/>
        <v>63.5</v>
      </c>
      <c r="S13" s="34"/>
      <c r="T13" s="35" t="str">
        <f>main!S49</f>
        <v xml:space="preserve">طب الاسنان </v>
      </c>
    </row>
    <row r="14" spans="1:20" ht="18" x14ac:dyDescent="0.2">
      <c r="A14" s="33">
        <v>13</v>
      </c>
      <c r="B14" s="33" t="str">
        <f>main!B22</f>
        <v xml:space="preserve">حكمت كاظم عطية </v>
      </c>
      <c r="C14" s="33" t="str">
        <f>main!C22</f>
        <v>استاذ</v>
      </c>
      <c r="D14" s="33" t="str">
        <f>main!D22</f>
        <v>دكتوراه</v>
      </c>
      <c r="E14" s="33" t="str">
        <f>main!E22</f>
        <v>متزوج</v>
      </c>
      <c r="F14" s="33">
        <f>2*main!F22</f>
        <v>2</v>
      </c>
      <c r="G14" s="33">
        <f>main!G22</f>
        <v>0</v>
      </c>
      <c r="H14" s="33">
        <f>2*main!H22</f>
        <v>10</v>
      </c>
      <c r="I14" s="33">
        <f>3*main!I22</f>
        <v>30</v>
      </c>
      <c r="J14" s="33">
        <f>VLOOKUP(main!J22,info!A$15:B$16,2,FALSE )</f>
        <v>6</v>
      </c>
      <c r="K14" s="33">
        <f>VLOOKUP(main!K22,info!A$19:B$20,2,FALSE )</f>
        <v>8</v>
      </c>
      <c r="L14" s="33">
        <f>VLOOKUP(main!L22,info!A$5:B$8,2,FALSE )</f>
        <v>0</v>
      </c>
      <c r="M14" s="33">
        <f>VLOOKUP(main!M22,info!A$9:B$13,2,FALSE )</f>
        <v>6</v>
      </c>
      <c r="N14" s="33">
        <f>VLOOKUP(main!N22,info!A$23:B$24,2,FALSE )</f>
        <v>0</v>
      </c>
      <c r="O14" s="33">
        <f>VLOOKUP(main!O22,info!A$27:B$28,2,FALSE )</f>
        <v>0</v>
      </c>
      <c r="P14" s="33">
        <f>main!P22</f>
        <v>0</v>
      </c>
      <c r="Q14" s="33">
        <v>1</v>
      </c>
      <c r="R14" s="33">
        <f t="shared" si="0"/>
        <v>63</v>
      </c>
      <c r="S14" s="34"/>
      <c r="T14" s="35" t="str">
        <f>main!S22</f>
        <v>الطب البيطري</v>
      </c>
    </row>
    <row r="15" spans="1:20" ht="18" x14ac:dyDescent="0.2">
      <c r="A15" s="33">
        <v>14</v>
      </c>
      <c r="B15" s="33" t="str">
        <f>main!B17</f>
        <v xml:space="preserve">ايناس عبد الكريم جبار </v>
      </c>
      <c r="C15" s="33">
        <f>main!C17</f>
        <v>0</v>
      </c>
      <c r="D15" s="33" t="str">
        <f>main!D17</f>
        <v>دكتوراه</v>
      </c>
      <c r="E15" s="33" t="str">
        <f>main!E17</f>
        <v>متزوج</v>
      </c>
      <c r="F15" s="33">
        <f>2*main!F17</f>
        <v>4</v>
      </c>
      <c r="G15" s="33">
        <f>main!G17</f>
        <v>0</v>
      </c>
      <c r="H15" s="33">
        <f>2*main!H17</f>
        <v>0</v>
      </c>
      <c r="I15" s="33">
        <f>3*main!I17</f>
        <v>36</v>
      </c>
      <c r="J15" s="33">
        <f>VLOOKUP(main!J17,info!A$15:B$16,2,FALSE )</f>
        <v>6</v>
      </c>
      <c r="K15" s="33">
        <f>VLOOKUP(main!K17,info!A$19:B$20,2,FALSE )</f>
        <v>8</v>
      </c>
      <c r="L15" s="33">
        <f>VLOOKUP(main!L17,info!A$5:B$8,2,FALSE )</f>
        <v>0</v>
      </c>
      <c r="M15" s="33">
        <f>VLOOKUP(main!M17,info!A$9:B$13,2,FALSE )</f>
        <v>8</v>
      </c>
      <c r="N15" s="33">
        <f>VLOOKUP(main!N17,info!A$23:B$24,2,FALSE )</f>
        <v>0</v>
      </c>
      <c r="O15" s="33">
        <f>VLOOKUP(main!O17,info!A$27:B$28,2,FALSE )</f>
        <v>0</v>
      </c>
      <c r="P15" s="33">
        <f>main!P17</f>
        <v>0</v>
      </c>
      <c r="Q15" s="33">
        <f>main!Q17</f>
        <v>0</v>
      </c>
      <c r="R15" s="33">
        <f t="shared" si="0"/>
        <v>62</v>
      </c>
      <c r="S15" s="34"/>
      <c r="T15" s="35">
        <f>main!S17</f>
        <v>0</v>
      </c>
    </row>
    <row r="16" spans="1:20" ht="18" x14ac:dyDescent="0.2">
      <c r="A16" s="33">
        <v>15</v>
      </c>
      <c r="B16" s="33" t="str">
        <f>main!B13</f>
        <v xml:space="preserve">افراح نصر الله فارس </v>
      </c>
      <c r="C16" s="33" t="str">
        <f>main!C13</f>
        <v xml:space="preserve">مدرس جامعي اول </v>
      </c>
      <c r="D16" s="33" t="str">
        <f>main!D13</f>
        <v>ماجستير</v>
      </c>
      <c r="E16" s="33" t="str">
        <f>main!E13</f>
        <v>متزوج</v>
      </c>
      <c r="F16" s="33">
        <f>2*main!F13</f>
        <v>6</v>
      </c>
      <c r="G16" s="33">
        <f>main!G13</f>
        <v>0</v>
      </c>
      <c r="H16" s="33">
        <f>2*main!H13</f>
        <v>10</v>
      </c>
      <c r="I16" s="33">
        <f>3*main!I13</f>
        <v>30</v>
      </c>
      <c r="J16" s="33">
        <f>VLOOKUP(main!J13,info!A$15:B$16,2,FALSE )</f>
        <v>6</v>
      </c>
      <c r="K16" s="33">
        <f>VLOOKUP(main!K13,info!A$19:B$20,2,FALSE )</f>
        <v>0</v>
      </c>
      <c r="L16" s="33">
        <f>VLOOKUP(main!L13,info!A$5:B$8,2,FALSE )</f>
        <v>0</v>
      </c>
      <c r="M16" s="33">
        <f>VLOOKUP(main!M13,info!A$9:B$13,2,FALSE )</f>
        <v>8</v>
      </c>
      <c r="N16" s="33">
        <f>VLOOKUP(main!N13,info!A$23:B$24,2,FALSE )</f>
        <v>0</v>
      </c>
      <c r="O16" s="33">
        <f>VLOOKUP(main!O13,info!A$27:B$28,2,FALSE )</f>
        <v>0</v>
      </c>
      <c r="P16" s="33">
        <f>main!P13</f>
        <v>0</v>
      </c>
      <c r="Q16" s="33">
        <v>1.5</v>
      </c>
      <c r="R16" s="33">
        <f t="shared" si="0"/>
        <v>61.5</v>
      </c>
      <c r="S16" s="34"/>
      <c r="T16" s="35" t="str">
        <f>main!S13</f>
        <v xml:space="preserve">كلية العلوم </v>
      </c>
    </row>
    <row r="17" spans="1:20" ht="18" x14ac:dyDescent="0.2">
      <c r="A17" s="33">
        <v>16</v>
      </c>
      <c r="B17" s="33" t="str">
        <f>main!B15</f>
        <v xml:space="preserve">انسام جميل طالب </v>
      </c>
      <c r="C17" s="33" t="str">
        <f>main!C15</f>
        <v>مدرس</v>
      </c>
      <c r="D17" s="33" t="str">
        <f>main!D15</f>
        <v>دكتوراه</v>
      </c>
      <c r="E17" s="33" t="str">
        <f>main!E15</f>
        <v>متزوج</v>
      </c>
      <c r="F17" s="33">
        <f>2*main!F15</f>
        <v>6</v>
      </c>
      <c r="G17" s="33">
        <f>main!G15</f>
        <v>0</v>
      </c>
      <c r="H17" s="33">
        <f>2*main!H15</f>
        <v>0</v>
      </c>
      <c r="I17" s="33">
        <f>3*main!I15</f>
        <v>42</v>
      </c>
      <c r="J17" s="33">
        <f>VLOOKUP(main!J15,info!A$15:B$16,2,FALSE )</f>
        <v>6</v>
      </c>
      <c r="K17" s="33">
        <f>VLOOKUP(main!K15,info!A$19:B$20,2,FALSE )</f>
        <v>0</v>
      </c>
      <c r="L17" s="33">
        <f>VLOOKUP(main!L15,info!A$5:B$8,2,FALSE )</f>
        <v>0</v>
      </c>
      <c r="M17" s="33">
        <f>VLOOKUP(main!M15,info!A$9:B$13,2,FALSE )</f>
        <v>6</v>
      </c>
      <c r="N17" s="33">
        <f>VLOOKUP(main!N15,info!A$23:B$24,2,FALSE )</f>
        <v>0</v>
      </c>
      <c r="O17" s="33">
        <f>VLOOKUP(main!O15,info!A$27:B$28,2,FALSE )</f>
        <v>0</v>
      </c>
      <c r="P17" s="33">
        <f>main!P15</f>
        <v>0</v>
      </c>
      <c r="Q17" s="33">
        <v>1.5</v>
      </c>
      <c r="R17" s="33">
        <f t="shared" si="0"/>
        <v>61.5</v>
      </c>
      <c r="S17" s="34"/>
      <c r="T17" s="35" t="str">
        <f>main!S15</f>
        <v xml:space="preserve">كلية العلوم </v>
      </c>
    </row>
    <row r="18" spans="1:20" ht="18" x14ac:dyDescent="0.2">
      <c r="A18" s="33">
        <v>17</v>
      </c>
      <c r="B18" s="33" t="str">
        <f>main!B19</f>
        <v xml:space="preserve">بيداء جبار حيال </v>
      </c>
      <c r="C18" s="33" t="str">
        <f>main!C19</f>
        <v xml:space="preserve">مدرس جامعي </v>
      </c>
      <c r="D18" s="33" t="str">
        <f>main!D19</f>
        <v>ماجستير</v>
      </c>
      <c r="E18" s="33" t="str">
        <f>main!E19</f>
        <v>متزوج</v>
      </c>
      <c r="F18" s="33">
        <f>2*main!F19</f>
        <v>8</v>
      </c>
      <c r="G18" s="33">
        <f>main!G19</f>
        <v>0</v>
      </c>
      <c r="H18" s="33">
        <f>2*main!H19</f>
        <v>14</v>
      </c>
      <c r="I18" s="33">
        <f>3*main!I19</f>
        <v>27</v>
      </c>
      <c r="J18" s="33">
        <f>VLOOKUP(main!J19,info!A$15:B$16,2,FALSE )</f>
        <v>6</v>
      </c>
      <c r="K18" s="33">
        <f>VLOOKUP(main!K19,info!A$19:B$20,2,FALSE )</f>
        <v>0</v>
      </c>
      <c r="L18" s="33">
        <f>VLOOKUP(main!L19,info!A$5:B$8,2,FALSE )</f>
        <v>0</v>
      </c>
      <c r="M18" s="33">
        <f>VLOOKUP(main!M19,info!A$9:B$13,2,FALSE )</f>
        <v>6</v>
      </c>
      <c r="N18" s="33">
        <f>VLOOKUP(main!N19,info!A$23:B$24,2,FALSE )</f>
        <v>0</v>
      </c>
      <c r="O18" s="33">
        <f>VLOOKUP(main!O19,info!A$27:B$28,2,FALSE )</f>
        <v>0</v>
      </c>
      <c r="P18" s="33">
        <f>main!P19</f>
        <v>0</v>
      </c>
      <c r="Q18" s="33">
        <f>main!Q19</f>
        <v>0</v>
      </c>
      <c r="R18" s="33">
        <f t="shared" si="0"/>
        <v>61</v>
      </c>
      <c r="S18" s="34"/>
      <c r="T18" s="35" t="str">
        <f>main!S19</f>
        <v xml:space="preserve">كلية التربية للعلوم الانسانية </v>
      </c>
    </row>
    <row r="19" spans="1:20" ht="18" x14ac:dyDescent="0.2">
      <c r="A19" s="33">
        <v>18</v>
      </c>
      <c r="B19" s="33" t="str">
        <f>main!B35</f>
        <v xml:space="preserve">رواء عبد المطلب محمد </v>
      </c>
      <c r="C19" s="33" t="str">
        <f>main!C35</f>
        <v xml:space="preserve">مدرس جامعي </v>
      </c>
      <c r="D19" s="33" t="str">
        <f>main!D35</f>
        <v>ماجستير</v>
      </c>
      <c r="E19" s="33" t="str">
        <f>main!E35</f>
        <v>متزوج</v>
      </c>
      <c r="F19" s="33">
        <f>2*main!F35</f>
        <v>6</v>
      </c>
      <c r="G19" s="33">
        <f>main!G35</f>
        <v>0</v>
      </c>
      <c r="H19" s="33">
        <f>2*main!H35</f>
        <v>20</v>
      </c>
      <c r="I19" s="33">
        <f>3*main!I35</f>
        <v>15</v>
      </c>
      <c r="J19" s="33">
        <f>VLOOKUP(main!J35,info!A$15:B$16,2,FALSE )</f>
        <v>6</v>
      </c>
      <c r="K19" s="33">
        <f>VLOOKUP(main!K35,info!A$19:B$20,2,FALSE )</f>
        <v>0</v>
      </c>
      <c r="L19" s="33">
        <f>VLOOKUP(main!L35,info!A$5:B$8,2,FALSE )</f>
        <v>0</v>
      </c>
      <c r="M19" s="33">
        <f>VLOOKUP(main!M35,info!A$9:B$13,2,FALSE )</f>
        <v>4</v>
      </c>
      <c r="N19" s="33">
        <f>VLOOKUP(main!N35,info!A$23:B$24,2,FALSE )</f>
        <v>0</v>
      </c>
      <c r="O19" s="33">
        <f>VLOOKUP(main!O35,info!A$27:B$28,2,FALSE )</f>
        <v>10</v>
      </c>
      <c r="P19" s="33">
        <f>main!P35</f>
        <v>0</v>
      </c>
      <c r="Q19" s="33">
        <f>main!Q35</f>
        <v>0</v>
      </c>
      <c r="R19" s="33">
        <f t="shared" si="0"/>
        <v>61</v>
      </c>
      <c r="S19" s="34"/>
      <c r="T19" s="35" t="str">
        <f>main!S35</f>
        <v xml:space="preserve">كلية العلوم </v>
      </c>
    </row>
    <row r="20" spans="1:20" ht="18" x14ac:dyDescent="0.2">
      <c r="A20" s="33">
        <v>19</v>
      </c>
      <c r="B20" s="33" t="str">
        <f>main!B37</f>
        <v xml:space="preserve">رؤى جعفر خضير </v>
      </c>
      <c r="C20" s="33" t="str">
        <f>main!C37</f>
        <v>استاذ مساعد</v>
      </c>
      <c r="D20" s="33" t="str">
        <f>main!D37</f>
        <v>دكتوراه</v>
      </c>
      <c r="E20" s="33" t="str">
        <f>main!E37</f>
        <v>متزوج</v>
      </c>
      <c r="F20" s="33">
        <f>2*main!F37</f>
        <v>6</v>
      </c>
      <c r="G20" s="33">
        <f>main!G37</f>
        <v>0</v>
      </c>
      <c r="H20" s="33">
        <f>2*main!H37</f>
        <v>0</v>
      </c>
      <c r="I20" s="33">
        <f>3*main!I37</f>
        <v>30</v>
      </c>
      <c r="J20" s="33">
        <f>VLOOKUP(main!J37,info!A$15:B$16,2,FALSE )</f>
        <v>6</v>
      </c>
      <c r="K20" s="33">
        <f>VLOOKUP(main!K37,info!A$19:B$20,2,FALSE )</f>
        <v>8</v>
      </c>
      <c r="L20" s="33">
        <f>VLOOKUP(main!L37,info!A$5:B$8,2,FALSE )</f>
        <v>0</v>
      </c>
      <c r="M20" s="33">
        <f>VLOOKUP(main!M37,info!A$9:B$13,2,FALSE )</f>
        <v>8</v>
      </c>
      <c r="N20" s="33">
        <f>VLOOKUP(main!N37,info!A$23:B$24,2,FALSE )</f>
        <v>0</v>
      </c>
      <c r="O20" s="33">
        <f>VLOOKUP(main!O37,info!A$27:B$28,2,FALSE )</f>
        <v>0</v>
      </c>
      <c r="P20" s="33">
        <f>main!P37</f>
        <v>0</v>
      </c>
      <c r="Q20" s="33">
        <v>1.5</v>
      </c>
      <c r="R20" s="33">
        <f t="shared" si="0"/>
        <v>59.5</v>
      </c>
      <c r="S20" s="34"/>
      <c r="T20" s="35" t="str">
        <f>main!S37</f>
        <v xml:space="preserve">كلية العلوم </v>
      </c>
    </row>
    <row r="21" spans="1:20" ht="18" x14ac:dyDescent="0.2">
      <c r="A21" s="33">
        <v>20</v>
      </c>
      <c r="B21" s="33" t="str">
        <f>main!B68</f>
        <v xml:space="preserve">محمد عبد الصاحب عيسى </v>
      </c>
      <c r="C21" s="33" t="str">
        <f>main!C68</f>
        <v>استاذ مشارك</v>
      </c>
      <c r="D21" s="33" t="str">
        <f>main!D68</f>
        <v>دكتوراه</v>
      </c>
      <c r="E21" s="33" t="str">
        <f>main!E68</f>
        <v>متزوج</v>
      </c>
      <c r="F21" s="33">
        <f>2*main!F68</f>
        <v>8</v>
      </c>
      <c r="G21" s="33">
        <f>main!G68</f>
        <v>5</v>
      </c>
      <c r="H21" s="33">
        <f>2*main!H68</f>
        <v>12</v>
      </c>
      <c r="I21" s="33">
        <f>3*main!I68</f>
        <v>21</v>
      </c>
      <c r="J21" s="33">
        <f>VLOOKUP(main!J68,info!A$15:B$16,2,FALSE )</f>
        <v>6</v>
      </c>
      <c r="K21" s="33">
        <f>VLOOKUP(main!K68,info!A$19:B$20,2,FALSE )</f>
        <v>0</v>
      </c>
      <c r="L21" s="33">
        <f>VLOOKUP(main!L68,info!A$5:B$8,2,FALSE )</f>
        <v>0</v>
      </c>
      <c r="M21" s="33">
        <f>VLOOKUP(main!M68,info!A$9:B$13,2,FALSE )</f>
        <v>6</v>
      </c>
      <c r="N21" s="33">
        <f>VLOOKUP(main!N68,info!A$23:B$24,2,FALSE )</f>
        <v>0</v>
      </c>
      <c r="O21" s="33">
        <f>VLOOKUP(main!O68,info!A$27:B$28,2,FALSE )</f>
        <v>0</v>
      </c>
      <c r="P21" s="33">
        <f>main!P68</f>
        <v>0</v>
      </c>
      <c r="Q21" s="33">
        <v>1.5</v>
      </c>
      <c r="R21" s="33">
        <f t="shared" si="0"/>
        <v>59.5</v>
      </c>
      <c r="S21" s="34"/>
      <c r="T21" s="35" t="str">
        <f>main!S68</f>
        <v xml:space="preserve">كلية العلوم </v>
      </c>
    </row>
    <row r="22" spans="1:20" ht="18" x14ac:dyDescent="0.2">
      <c r="A22" s="33">
        <v>21</v>
      </c>
      <c r="B22" s="33" t="str">
        <f>main!B23</f>
        <v xml:space="preserve">حيدر جواد كاظم </v>
      </c>
      <c r="C22" s="33" t="str">
        <f>main!C23</f>
        <v xml:space="preserve">مدرس جامعي اول </v>
      </c>
      <c r="D22" s="33" t="str">
        <f>main!D23</f>
        <v>ماجستير</v>
      </c>
      <c r="E22" s="33" t="str">
        <f>main!E23</f>
        <v>متزوج</v>
      </c>
      <c r="F22" s="33">
        <f>2*main!F23</f>
        <v>6</v>
      </c>
      <c r="G22" s="33">
        <f>main!G23</f>
        <v>0</v>
      </c>
      <c r="H22" s="33">
        <f>2*main!H23</f>
        <v>14</v>
      </c>
      <c r="I22" s="33">
        <f>3*main!I23</f>
        <v>18</v>
      </c>
      <c r="J22" s="33">
        <f>VLOOKUP(main!J23,info!A$15:B$16,2,FALSE )</f>
        <v>6</v>
      </c>
      <c r="K22" s="33">
        <f>VLOOKUP(main!K23,info!A$19:B$20,2,FALSE )</f>
        <v>8</v>
      </c>
      <c r="L22" s="33">
        <f>VLOOKUP(main!L23,info!A$5:B$8,2,FALSE )</f>
        <v>0</v>
      </c>
      <c r="M22" s="33">
        <f>VLOOKUP(main!M23,info!A$9:B$13,2,FALSE )</f>
        <v>6</v>
      </c>
      <c r="N22" s="33">
        <f>VLOOKUP(main!N23,info!A$23:B$24,2,FALSE )</f>
        <v>0</v>
      </c>
      <c r="O22" s="33">
        <f>VLOOKUP(main!O23,info!A$27:B$28,2,FALSE )</f>
        <v>0</v>
      </c>
      <c r="P22" s="33">
        <f>main!P23</f>
        <v>0</v>
      </c>
      <c r="Q22" s="33">
        <v>1</v>
      </c>
      <c r="R22" s="33">
        <f t="shared" si="0"/>
        <v>59</v>
      </c>
      <c r="S22" s="34"/>
      <c r="T22" s="35" t="str">
        <f>main!S23</f>
        <v xml:space="preserve">كلية الاداب </v>
      </c>
    </row>
    <row r="23" spans="1:20" ht="18" x14ac:dyDescent="0.2">
      <c r="A23" s="33">
        <v>22</v>
      </c>
      <c r="B23" s="33" t="str">
        <f>main!B16</f>
        <v>اوراس سعد خيون زوير</v>
      </c>
      <c r="C23" s="33" t="str">
        <f>main!C16</f>
        <v>استاذ مساعد</v>
      </c>
      <c r="D23" s="33" t="str">
        <f>main!D16</f>
        <v>دكتوراه</v>
      </c>
      <c r="E23" s="33" t="str">
        <f>main!E16</f>
        <v>متزوج</v>
      </c>
      <c r="F23" s="33">
        <f>2*main!F16</f>
        <v>2</v>
      </c>
      <c r="G23" s="33">
        <f>main!G16</f>
        <v>0</v>
      </c>
      <c r="H23" s="33">
        <f>2*main!H16</f>
        <v>0</v>
      </c>
      <c r="I23" s="33">
        <f>3*main!I16</f>
        <v>42</v>
      </c>
      <c r="J23" s="33">
        <f>VLOOKUP(main!J16,info!A$15:B$16,2,FALSE )</f>
        <v>6</v>
      </c>
      <c r="K23" s="33">
        <f>VLOOKUP(main!K16,info!A$19:B$20,2,FALSE )</f>
        <v>0</v>
      </c>
      <c r="L23" s="33">
        <f>VLOOKUP(main!L16,info!A$5:B$8,2,FALSE )</f>
        <v>0</v>
      </c>
      <c r="M23" s="33">
        <f>VLOOKUP(main!M16,info!A$9:B$13,2,FALSE )</f>
        <v>8</v>
      </c>
      <c r="N23" s="33">
        <f>VLOOKUP(main!N16,info!A$23:B$24,2,FALSE )</f>
        <v>0</v>
      </c>
      <c r="O23" s="33">
        <f>VLOOKUP(main!O16,info!A$27:B$28,2,FALSE )</f>
        <v>0</v>
      </c>
      <c r="P23" s="33">
        <f>main!P16</f>
        <v>0</v>
      </c>
      <c r="Q23" s="33">
        <f>main!Q16</f>
        <v>0</v>
      </c>
      <c r="R23" s="33">
        <f t="shared" si="0"/>
        <v>58</v>
      </c>
      <c r="S23" s="34"/>
      <c r="T23" s="35" t="str">
        <f>main!S16</f>
        <v xml:space="preserve">طب بيطري </v>
      </c>
    </row>
    <row r="24" spans="1:20" ht="18" x14ac:dyDescent="0.2">
      <c r="A24" s="33">
        <v>23</v>
      </c>
      <c r="B24" s="33" t="str">
        <f>main!B76</f>
        <v>منن عبد الكاظم حمود</v>
      </c>
      <c r="C24" s="33" t="str">
        <f>main!C76</f>
        <v>استاذ مشارك</v>
      </c>
      <c r="D24" s="33" t="str">
        <f>main!D76</f>
        <v>دكتوراه</v>
      </c>
      <c r="E24" s="33">
        <f>main!E76</f>
        <v>0</v>
      </c>
      <c r="F24" s="33">
        <f>2*main!F76</f>
        <v>4</v>
      </c>
      <c r="G24" s="33">
        <f>main!G76</f>
        <v>6</v>
      </c>
      <c r="H24" s="33">
        <f>2*main!H76</f>
        <v>0</v>
      </c>
      <c r="I24" s="33">
        <f>3*main!I76</f>
        <v>36</v>
      </c>
      <c r="J24" s="33">
        <f>VLOOKUP(main!J76,info!A$15:B$16,2,FALSE )</f>
        <v>0</v>
      </c>
      <c r="K24" s="33">
        <f>VLOOKUP(main!K76,info!A$19:B$20,2,FALSE )</f>
        <v>8</v>
      </c>
      <c r="L24" s="33">
        <f>VLOOKUP(main!L76,info!A$5:B$8,2,FALSE )</f>
        <v>0</v>
      </c>
      <c r="M24" s="33">
        <f>VLOOKUP(main!M76,info!A$9:B$13,2,FALSE )</f>
        <v>4</v>
      </c>
      <c r="N24" s="33">
        <f>VLOOKUP(main!N76,info!A$23:B$24,2,FALSE )</f>
        <v>0</v>
      </c>
      <c r="O24" s="33">
        <f>VLOOKUP(main!O76,info!A$27:B$28,2,FALSE )</f>
        <v>0</v>
      </c>
      <c r="P24" s="33">
        <f>main!P76</f>
        <v>0</v>
      </c>
      <c r="Q24" s="33">
        <f>main!Q76</f>
        <v>0</v>
      </c>
      <c r="R24" s="33">
        <f t="shared" si="0"/>
        <v>58</v>
      </c>
      <c r="S24" s="37" t="str">
        <f>main!R76</f>
        <v>قرار تقييم مؤقت لمدة ستة اشهر اعتبارا من تاريخ 1/12/2020               +1.5</v>
      </c>
      <c r="T24" s="35" t="str">
        <f>main!S76</f>
        <v xml:space="preserve">الطب </v>
      </c>
    </row>
    <row r="25" spans="1:20" ht="18" x14ac:dyDescent="0.2">
      <c r="A25" s="33">
        <v>24</v>
      </c>
      <c r="B25" s="33" t="str">
        <f>main!B60</f>
        <v xml:space="preserve">عهود كاظم زيد </v>
      </c>
      <c r="C25" s="33" t="str">
        <f>main!C60</f>
        <v xml:space="preserve">مدرس جامعي اول </v>
      </c>
      <c r="D25" s="33" t="str">
        <f>main!D60</f>
        <v>دكتوراه</v>
      </c>
      <c r="E25" s="33" t="str">
        <f>main!E60</f>
        <v>متزوج</v>
      </c>
      <c r="F25" s="33">
        <f>2*main!F60</f>
        <v>10</v>
      </c>
      <c r="G25" s="33">
        <f>main!G60</f>
        <v>0</v>
      </c>
      <c r="H25" s="33">
        <f>2*main!H60</f>
        <v>10</v>
      </c>
      <c r="I25" s="33">
        <f>3*main!I60</f>
        <v>24</v>
      </c>
      <c r="J25" s="33">
        <f>VLOOKUP(main!J60,info!A$15:B$16,2,FALSE )</f>
        <v>6</v>
      </c>
      <c r="K25" s="33">
        <f>VLOOKUP(main!K60,info!A$19:B$20,2,FALSE )</f>
        <v>0</v>
      </c>
      <c r="L25" s="33">
        <f>VLOOKUP(main!L60,info!A$5:B$8,2,FALSE )</f>
        <v>0</v>
      </c>
      <c r="M25" s="33">
        <f>VLOOKUP(main!M60,info!A$9:B$13,2,FALSE )</f>
        <v>6</v>
      </c>
      <c r="N25" s="33">
        <f>VLOOKUP(main!N60,info!A$23:B$24,2,FALSE )</f>
        <v>0</v>
      </c>
      <c r="O25" s="33">
        <f>VLOOKUP(main!O60,info!A$27:B$28,2,FALSE )</f>
        <v>0</v>
      </c>
      <c r="P25" s="33">
        <f>main!P60</f>
        <v>0</v>
      </c>
      <c r="Q25" s="33">
        <v>1.5</v>
      </c>
      <c r="R25" s="33">
        <f t="shared" si="0"/>
        <v>57.5</v>
      </c>
      <c r="S25" s="34"/>
      <c r="T25" s="35" t="str">
        <f>main!S60</f>
        <v xml:space="preserve">كلية العلوم </v>
      </c>
    </row>
    <row r="26" spans="1:20" ht="18" x14ac:dyDescent="0.2">
      <c r="A26" s="33">
        <v>25</v>
      </c>
      <c r="B26" s="33" t="str">
        <f>main!B75</f>
        <v>منذر عبيد رضيوي خشين</v>
      </c>
      <c r="C26" s="33" t="str">
        <f>main!C75</f>
        <v xml:space="preserve">مدرس جامعي اول </v>
      </c>
      <c r="D26" s="33" t="str">
        <f>main!D75</f>
        <v>دكتوراه</v>
      </c>
      <c r="E26" s="33" t="str">
        <f>main!E75</f>
        <v>متزوج</v>
      </c>
      <c r="F26" s="33">
        <f>2*main!F75</f>
        <v>6</v>
      </c>
      <c r="G26" s="33">
        <f>main!G75</f>
        <v>0</v>
      </c>
      <c r="H26" s="33">
        <f>2*main!H75</f>
        <v>8</v>
      </c>
      <c r="I26" s="33">
        <f>3*main!I75</f>
        <v>21</v>
      </c>
      <c r="J26" s="33">
        <f>VLOOKUP(main!J75,info!A$15:B$16,2,FALSE )</f>
        <v>6</v>
      </c>
      <c r="K26" s="33">
        <f>VLOOKUP(main!K75,info!A$19:B$20,2,FALSE )</f>
        <v>8</v>
      </c>
      <c r="L26" s="33">
        <f>VLOOKUP(main!L75,info!A$5:B$8,2,FALSE )</f>
        <v>0</v>
      </c>
      <c r="M26" s="33">
        <f>VLOOKUP(main!M75,info!A$9:B$13,2,FALSE )</f>
        <v>6</v>
      </c>
      <c r="N26" s="33">
        <f>VLOOKUP(main!N75,info!A$23:B$24,2,FALSE )</f>
        <v>0</v>
      </c>
      <c r="O26" s="33">
        <f>VLOOKUP(main!O75,info!A$27:B$28,2,FALSE )</f>
        <v>0</v>
      </c>
      <c r="P26" s="33">
        <f>main!P75</f>
        <v>0</v>
      </c>
      <c r="Q26" s="33">
        <v>2.5</v>
      </c>
      <c r="R26" s="33">
        <f t="shared" si="0"/>
        <v>57.5</v>
      </c>
      <c r="S26" s="34"/>
      <c r="T26" s="35" t="str">
        <f>main!S75</f>
        <v>اداب</v>
      </c>
    </row>
    <row r="27" spans="1:20" ht="18" x14ac:dyDescent="0.2">
      <c r="A27" s="33">
        <v>26</v>
      </c>
      <c r="B27" s="33" t="str">
        <f>main!B63</f>
        <v xml:space="preserve">فتح الله جليل مهوس </v>
      </c>
      <c r="C27" s="33" t="str">
        <f>main!C63</f>
        <v>استاذ مساعد</v>
      </c>
      <c r="D27" s="33" t="str">
        <f>main!D63</f>
        <v>ماجستير</v>
      </c>
      <c r="E27" s="33" t="str">
        <f>main!E63</f>
        <v>متزوج</v>
      </c>
      <c r="F27" s="33">
        <f>2*main!F63</f>
        <v>10</v>
      </c>
      <c r="G27" s="33">
        <f>main!G63</f>
        <v>0</v>
      </c>
      <c r="H27" s="33">
        <f>2*main!H63</f>
        <v>24</v>
      </c>
      <c r="I27" s="33">
        <f>3*main!I63</f>
        <v>12</v>
      </c>
      <c r="J27" s="33">
        <f>VLOOKUP(main!J63,info!A$15:B$16,2,FALSE )</f>
        <v>6</v>
      </c>
      <c r="K27" s="33">
        <f>VLOOKUP(main!K63,info!A$19:B$20,2,FALSE )</f>
        <v>0</v>
      </c>
      <c r="L27" s="33">
        <f>VLOOKUP(main!L63,info!A$5:B$8,2,FALSE )</f>
        <v>0</v>
      </c>
      <c r="M27" s="33">
        <f>VLOOKUP(main!M63,info!A$9:B$13,2,FALSE )</f>
        <v>4</v>
      </c>
      <c r="N27" s="33">
        <f>VLOOKUP(main!N63,info!A$23:B$24,2,FALSE )</f>
        <v>0</v>
      </c>
      <c r="O27" s="33">
        <f>VLOOKUP(main!O63,info!A$27:B$28,2,FALSE )</f>
        <v>0</v>
      </c>
      <c r="P27" s="33">
        <f>main!P63</f>
        <v>0</v>
      </c>
      <c r="Q27" s="33">
        <v>1</v>
      </c>
      <c r="R27" s="33">
        <f t="shared" si="0"/>
        <v>57</v>
      </c>
      <c r="S27" s="34"/>
      <c r="T27" s="35" t="str">
        <f>main!S63</f>
        <v xml:space="preserve">كلية علوم الحاسوب والرياضيات </v>
      </c>
    </row>
    <row r="28" spans="1:20" ht="18" x14ac:dyDescent="0.2">
      <c r="A28" s="33">
        <v>27</v>
      </c>
      <c r="B28" s="33" t="str">
        <f>main!B64</f>
        <v xml:space="preserve">لمى رشيد لفتة </v>
      </c>
      <c r="C28" s="33">
        <f>main!C64</f>
        <v>0</v>
      </c>
      <c r="D28" s="33" t="str">
        <f>main!D64</f>
        <v>ماجستير</v>
      </c>
      <c r="E28" s="33" t="str">
        <f>main!E64</f>
        <v>اعزب</v>
      </c>
      <c r="F28" s="33">
        <f>2*main!F64</f>
        <v>2</v>
      </c>
      <c r="G28" s="33">
        <f>main!G64</f>
        <v>0</v>
      </c>
      <c r="H28" s="33">
        <f>2*main!H64</f>
        <v>24</v>
      </c>
      <c r="I28" s="33">
        <f>3*main!I64</f>
        <v>18</v>
      </c>
      <c r="J28" s="33">
        <f>VLOOKUP(main!J64,info!A$15:B$16,2,FALSE )</f>
        <v>6</v>
      </c>
      <c r="K28" s="33">
        <f>VLOOKUP(main!K64,info!A$19:B$20,2,FALSE )</f>
        <v>0</v>
      </c>
      <c r="L28" s="33">
        <f>VLOOKUP(main!L64,info!A$5:B$8,2,FALSE )</f>
        <v>0</v>
      </c>
      <c r="M28" s="33">
        <f>VLOOKUP(main!M64,info!A$9:B$13,2,FALSE )</f>
        <v>6</v>
      </c>
      <c r="N28" s="33">
        <f>VLOOKUP(main!N64,info!A$23:B$24,2,FALSE )</f>
        <v>0</v>
      </c>
      <c r="O28" s="33">
        <f>VLOOKUP(main!O64,info!A$27:B$28,2,FALSE )</f>
        <v>0</v>
      </c>
      <c r="P28" s="33">
        <f>main!P64</f>
        <v>0</v>
      </c>
      <c r="Q28" s="33">
        <v>1</v>
      </c>
      <c r="R28" s="33">
        <f t="shared" si="0"/>
        <v>57</v>
      </c>
      <c r="S28" s="34"/>
      <c r="T28" s="35" t="str">
        <f>main!S64</f>
        <v xml:space="preserve">كلية العلوم </v>
      </c>
    </row>
    <row r="29" spans="1:20" ht="18" x14ac:dyDescent="0.2">
      <c r="A29" s="33">
        <v>28</v>
      </c>
      <c r="B29" s="33" t="str">
        <f>main!B8</f>
        <v xml:space="preserve">احمد فاضل عباس </v>
      </c>
      <c r="C29" s="33" t="str">
        <f>main!C8</f>
        <v>استاذ مساعد</v>
      </c>
      <c r="D29" s="33" t="str">
        <f>main!D8</f>
        <v>ماجستير</v>
      </c>
      <c r="E29" s="33" t="str">
        <f>main!E8</f>
        <v>متزوج</v>
      </c>
      <c r="F29" s="33">
        <f>2*main!F8</f>
        <v>6</v>
      </c>
      <c r="G29" s="33">
        <f>main!G8</f>
        <v>0</v>
      </c>
      <c r="H29" s="33">
        <f>2*main!H8</f>
        <v>16</v>
      </c>
      <c r="I29" s="33">
        <f>3*main!I8</f>
        <v>21</v>
      </c>
      <c r="J29" s="33">
        <f>VLOOKUP(main!J8,info!A$15:B$16,2,FALSE )</f>
        <v>6</v>
      </c>
      <c r="K29" s="33">
        <f>VLOOKUP(main!K8,info!A$19:B$20,2,FALSE )</f>
        <v>0</v>
      </c>
      <c r="L29" s="33">
        <f>VLOOKUP(main!L8,info!A$5:B$8,2,FALSE )</f>
        <v>0</v>
      </c>
      <c r="M29" s="33">
        <f>VLOOKUP(main!M8,info!A$9:B$13,2,FALSE )</f>
        <v>6</v>
      </c>
      <c r="N29" s="33">
        <f>VLOOKUP(main!N8,info!A$23:B$24,2,FALSE )</f>
        <v>0</v>
      </c>
      <c r="O29" s="33">
        <f>VLOOKUP(main!O8,info!A$27:B$28,2,FALSE )</f>
        <v>0</v>
      </c>
      <c r="P29" s="33">
        <f>main!P8</f>
        <v>0</v>
      </c>
      <c r="Q29" s="33">
        <v>1.5</v>
      </c>
      <c r="R29" s="33">
        <f t="shared" si="0"/>
        <v>56.5</v>
      </c>
      <c r="S29" s="34"/>
      <c r="T29" s="35" t="str">
        <f>main!S8</f>
        <v xml:space="preserve">كلية علوم الحاسوب والرياضيات </v>
      </c>
    </row>
    <row r="30" spans="1:20" ht="18" x14ac:dyDescent="0.2">
      <c r="A30" s="33">
        <v>29</v>
      </c>
      <c r="B30" s="33" t="str">
        <f>main!B44</f>
        <v xml:space="preserve">سعد عزيز طاهر </v>
      </c>
      <c r="C30" s="33">
        <f>main!C44</f>
        <v>0</v>
      </c>
      <c r="D30" s="33" t="str">
        <f>main!D44</f>
        <v>ماجستير</v>
      </c>
      <c r="E30" s="33" t="str">
        <f>main!E44</f>
        <v>متزوج</v>
      </c>
      <c r="F30" s="33">
        <f>2*main!F44</f>
        <v>2</v>
      </c>
      <c r="G30" s="33">
        <f>main!G44</f>
        <v>9</v>
      </c>
      <c r="H30" s="33">
        <f>2*main!H44</f>
        <v>32</v>
      </c>
      <c r="I30" s="33">
        <f>3*main!I44</f>
        <v>3</v>
      </c>
      <c r="J30" s="33">
        <f>VLOOKUP(main!J44,info!A$15:B$16,2,FALSE )</f>
        <v>6</v>
      </c>
      <c r="K30" s="33">
        <f>VLOOKUP(main!K44,info!A$19:B$20,2,FALSE )</f>
        <v>0</v>
      </c>
      <c r="L30" s="33">
        <f>VLOOKUP(main!L44,info!A$5:B$8,2,FALSE )</f>
        <v>0</v>
      </c>
      <c r="M30" s="33">
        <f>VLOOKUP(main!M44,info!A$9:B$13,2,FALSE )</f>
        <v>4</v>
      </c>
      <c r="N30" s="33">
        <f>VLOOKUP(main!N44,info!A$23:B$24,2,FALSE )</f>
        <v>0</v>
      </c>
      <c r="O30" s="33">
        <f>VLOOKUP(main!O44,info!A$27:B$28,2,FALSE )</f>
        <v>0</v>
      </c>
      <c r="P30" s="33">
        <f>main!P44</f>
        <v>0</v>
      </c>
      <c r="Q30" s="33">
        <f>main!Q44</f>
        <v>0</v>
      </c>
      <c r="R30" s="33">
        <f t="shared" si="0"/>
        <v>56</v>
      </c>
      <c r="S30" s="34"/>
      <c r="T30" s="35" t="str">
        <f>main!S44</f>
        <v xml:space="preserve">الهندسة </v>
      </c>
    </row>
    <row r="31" spans="1:20" ht="18" x14ac:dyDescent="0.2">
      <c r="A31" s="33">
        <v>30</v>
      </c>
      <c r="B31" s="33" t="str">
        <f>main!B31</f>
        <v xml:space="preserve">خضير جودة ياسر </v>
      </c>
      <c r="C31" s="33" t="str">
        <f>main!C31</f>
        <v>استاذ مساعد</v>
      </c>
      <c r="D31" s="33" t="str">
        <f>main!D31</f>
        <v>دكتوراه</v>
      </c>
      <c r="E31" s="33" t="str">
        <f>main!E31</f>
        <v>متزوج</v>
      </c>
      <c r="F31" s="33">
        <f>2*main!F31</f>
        <v>2</v>
      </c>
      <c r="G31" s="33">
        <f>main!G31</f>
        <v>3</v>
      </c>
      <c r="H31" s="33">
        <f>2*main!H31</f>
        <v>10</v>
      </c>
      <c r="I31" s="33">
        <f>3*main!I31</f>
        <v>18</v>
      </c>
      <c r="J31" s="33">
        <f>VLOOKUP(main!J31,info!A$15:B$16,2,FALSE )</f>
        <v>6</v>
      </c>
      <c r="K31" s="33">
        <f>VLOOKUP(main!K31,info!A$19:B$20,2,FALSE )</f>
        <v>8</v>
      </c>
      <c r="L31" s="33">
        <f>VLOOKUP(main!L31,info!A$5:B$8,2,FALSE )</f>
        <v>0</v>
      </c>
      <c r="M31" s="33">
        <f>VLOOKUP(main!M31,info!A$9:B$13,2,FALSE )</f>
        <v>6</v>
      </c>
      <c r="N31" s="33">
        <f>VLOOKUP(main!N31,info!A$23:B$24,2,FALSE )</f>
        <v>0</v>
      </c>
      <c r="O31" s="33">
        <f>VLOOKUP(main!O31,info!A$27:B$28,2,FALSE )</f>
        <v>0</v>
      </c>
      <c r="P31" s="33">
        <f>main!P31</f>
        <v>0</v>
      </c>
      <c r="Q31" s="33">
        <v>2.5</v>
      </c>
      <c r="R31" s="33">
        <f t="shared" si="0"/>
        <v>55.5</v>
      </c>
      <c r="S31" s="34"/>
      <c r="T31" s="35" t="str">
        <f>main!S31</f>
        <v xml:space="preserve">مركز ابحاث الاهوار </v>
      </c>
    </row>
    <row r="32" spans="1:20" ht="18" x14ac:dyDescent="0.2">
      <c r="A32" s="33">
        <v>31</v>
      </c>
      <c r="B32" s="33" t="str">
        <f>main!B74</f>
        <v xml:space="preserve">منار ضياء سالم </v>
      </c>
      <c r="C32" s="33" t="str">
        <f>main!C74</f>
        <v xml:space="preserve">مدرس جامعي اول </v>
      </c>
      <c r="D32" s="33" t="str">
        <f>main!D74</f>
        <v>ماجستير</v>
      </c>
      <c r="E32" s="33" t="str">
        <f>main!E74</f>
        <v>متزوج</v>
      </c>
      <c r="F32" s="33">
        <f>2*main!F74</f>
        <v>8</v>
      </c>
      <c r="G32" s="33">
        <f>main!G74</f>
        <v>0</v>
      </c>
      <c r="H32" s="33">
        <f>2*main!H74</f>
        <v>12</v>
      </c>
      <c r="I32" s="33">
        <f>3*main!I74</f>
        <v>21</v>
      </c>
      <c r="J32" s="33">
        <f>VLOOKUP(main!J74,info!A$15:B$16,2,FALSE )</f>
        <v>6</v>
      </c>
      <c r="K32" s="33">
        <f>VLOOKUP(main!K74,info!A$19:B$20,2,FALSE )</f>
        <v>0</v>
      </c>
      <c r="L32" s="33">
        <f>VLOOKUP(main!L74,info!A$5:B$8,2,FALSE )</f>
        <v>0</v>
      </c>
      <c r="M32" s="33">
        <f>VLOOKUP(main!M74,info!A$9:B$13,2,FALSE )</f>
        <v>6</v>
      </c>
      <c r="N32" s="33">
        <f>VLOOKUP(main!N74,info!A$23:B$24,2,FALSE )</f>
        <v>0</v>
      </c>
      <c r="O32" s="33">
        <f>VLOOKUP(main!O74,info!A$27:B$28,2,FALSE )</f>
        <v>0</v>
      </c>
      <c r="P32" s="33">
        <f>main!P74</f>
        <v>0</v>
      </c>
      <c r="Q32" s="33">
        <v>2.5</v>
      </c>
      <c r="R32" s="33">
        <f t="shared" si="0"/>
        <v>55.5</v>
      </c>
      <c r="S32" s="34"/>
      <c r="T32" s="35" t="str">
        <f>main!S74</f>
        <v xml:space="preserve">التربية للعلوم الصرفة </v>
      </c>
    </row>
    <row r="33" spans="1:20" ht="18" x14ac:dyDescent="0.2">
      <c r="A33" s="33">
        <v>32</v>
      </c>
      <c r="B33" s="33" t="str">
        <f>main!B78</f>
        <v xml:space="preserve">نزار شيحان مسعود </v>
      </c>
      <c r="C33" s="33" t="str">
        <f>main!C78</f>
        <v xml:space="preserve">مدرس جامعي اول </v>
      </c>
      <c r="D33" s="33" t="str">
        <f>main!D78</f>
        <v>دكتوراه</v>
      </c>
      <c r="E33" s="33" t="str">
        <f>main!E78</f>
        <v>متزوج</v>
      </c>
      <c r="F33" s="33">
        <f>2*main!F78</f>
        <v>8</v>
      </c>
      <c r="G33" s="33">
        <f>main!G78</f>
        <v>0</v>
      </c>
      <c r="H33" s="33">
        <f>2*main!H78</f>
        <v>12</v>
      </c>
      <c r="I33" s="33">
        <f>3*main!I78</f>
        <v>21</v>
      </c>
      <c r="J33" s="33">
        <f>VLOOKUP(main!J78,info!A$15:B$16,2,FALSE )</f>
        <v>6</v>
      </c>
      <c r="K33" s="33">
        <f>VLOOKUP(main!K78,info!A$19:B$20,2,FALSE )</f>
        <v>0</v>
      </c>
      <c r="L33" s="33">
        <f>VLOOKUP(main!L78,info!A$5:B$8,2,FALSE )</f>
        <v>0</v>
      </c>
      <c r="M33" s="33">
        <f>VLOOKUP(main!M78,info!A$9:B$13,2,FALSE )</f>
        <v>6</v>
      </c>
      <c r="N33" s="33">
        <f>VLOOKUP(main!N78,info!A$23:B$24,2,FALSE )</f>
        <v>0</v>
      </c>
      <c r="O33" s="33">
        <f>VLOOKUP(main!O78,info!A$27:B$28,2,FALSE )</f>
        <v>0</v>
      </c>
      <c r="P33" s="33">
        <f>main!P78</f>
        <v>0</v>
      </c>
      <c r="Q33" s="33">
        <v>2.5</v>
      </c>
      <c r="R33" s="33">
        <f t="shared" si="0"/>
        <v>55.5</v>
      </c>
      <c r="S33" s="34"/>
      <c r="T33" s="35" t="str">
        <f>main!S78</f>
        <v>كلية الزراعة والاهوار</v>
      </c>
    </row>
    <row r="34" spans="1:20" ht="18" x14ac:dyDescent="0.2">
      <c r="A34" s="33">
        <v>33</v>
      </c>
      <c r="B34" s="33" t="str">
        <f>main!B43</f>
        <v>سرمد كاظم ذياب</v>
      </c>
      <c r="C34" s="33" t="str">
        <f>main!C43</f>
        <v xml:space="preserve">مدرس جامعي اول </v>
      </c>
      <c r="D34" s="33" t="str">
        <f>main!D43</f>
        <v>ماجستير</v>
      </c>
      <c r="E34" s="33" t="str">
        <f>main!E43</f>
        <v>متزوج</v>
      </c>
      <c r="F34" s="33">
        <f>2*main!F43</f>
        <v>6</v>
      </c>
      <c r="G34" s="33">
        <f>main!G43</f>
        <v>0</v>
      </c>
      <c r="H34" s="33">
        <f>2*main!H43</f>
        <v>10</v>
      </c>
      <c r="I34" s="33">
        <f>3*main!I43</f>
        <v>24</v>
      </c>
      <c r="J34" s="33">
        <f>VLOOKUP(main!J43,info!A$15:B$16,2,FALSE )</f>
        <v>6</v>
      </c>
      <c r="K34" s="33">
        <f>VLOOKUP(main!K43,info!A$19:B$20,2,FALSE )</f>
        <v>0</v>
      </c>
      <c r="L34" s="33">
        <f>VLOOKUP(main!L43,info!A$5:B$8,2,FALSE )</f>
        <v>0</v>
      </c>
      <c r="M34" s="33">
        <f>VLOOKUP(main!M43,info!A$9:B$13,2,FALSE )</f>
        <v>6</v>
      </c>
      <c r="N34" s="33">
        <f>VLOOKUP(main!N43,info!A$23:B$24,2,FALSE )</f>
        <v>0</v>
      </c>
      <c r="O34" s="33">
        <f>VLOOKUP(main!O43,info!A$27:B$28,2,FALSE )</f>
        <v>0</v>
      </c>
      <c r="P34" s="33">
        <f>main!P43</f>
        <v>0</v>
      </c>
      <c r="Q34" s="33">
        <v>2.5</v>
      </c>
      <c r="R34" s="33">
        <f t="shared" ref="R34:R65" si="1">SUM(B34:Q34)</f>
        <v>54.5</v>
      </c>
      <c r="S34" s="34"/>
      <c r="T34" s="35" t="str">
        <f>main!S43</f>
        <v>التربية الصرفة</v>
      </c>
    </row>
    <row r="35" spans="1:20" ht="18" x14ac:dyDescent="0.2">
      <c r="A35" s="33">
        <v>34</v>
      </c>
      <c r="B35" s="33" t="str">
        <f>main!B52</f>
        <v xml:space="preserve">علاء ياسر حسين </v>
      </c>
      <c r="C35" s="33" t="str">
        <f>main!C52</f>
        <v>استاذ مساعد</v>
      </c>
      <c r="D35" s="33" t="str">
        <f>main!D52</f>
        <v>ماجستير</v>
      </c>
      <c r="E35" s="33" t="str">
        <f>main!E52</f>
        <v>متزوج</v>
      </c>
      <c r="F35" s="33">
        <f>2*main!F52</f>
        <v>10</v>
      </c>
      <c r="G35" s="33">
        <f>main!G52</f>
        <v>0</v>
      </c>
      <c r="H35" s="33">
        <f>2*main!H52</f>
        <v>16</v>
      </c>
      <c r="I35" s="33">
        <f>3*main!I52</f>
        <v>15</v>
      </c>
      <c r="J35" s="33">
        <f>VLOOKUP(main!J52,info!A$15:B$16,2,FALSE )</f>
        <v>6</v>
      </c>
      <c r="K35" s="33">
        <f>VLOOKUP(main!K52,info!A$19:B$20,2,FALSE )</f>
        <v>0</v>
      </c>
      <c r="L35" s="33">
        <f>VLOOKUP(main!L52,info!A$5:B$8,2,FALSE )</f>
        <v>0</v>
      </c>
      <c r="M35" s="33">
        <f>VLOOKUP(main!M52,info!A$9:B$13,2,FALSE )</f>
        <v>6</v>
      </c>
      <c r="N35" s="33">
        <f>VLOOKUP(main!N52,info!A$23:B$24,2,FALSE )</f>
        <v>0</v>
      </c>
      <c r="O35" s="33">
        <f>VLOOKUP(main!O52,info!A$27:B$28,2,FALSE )</f>
        <v>0</v>
      </c>
      <c r="P35" s="33">
        <f>main!P52</f>
        <v>0</v>
      </c>
      <c r="Q35" s="33">
        <v>1.5</v>
      </c>
      <c r="R35" s="33">
        <f t="shared" si="1"/>
        <v>54.5</v>
      </c>
      <c r="S35" s="34"/>
      <c r="T35" s="35" t="str">
        <f>main!S52</f>
        <v xml:space="preserve">كلية علوم الحاسوب والرياضيات </v>
      </c>
    </row>
    <row r="36" spans="1:20" ht="18" x14ac:dyDescent="0.2">
      <c r="A36" s="33">
        <v>35</v>
      </c>
      <c r="B36" s="33" t="str">
        <f>main!B2</f>
        <v xml:space="preserve"> مازن عادل جايات </v>
      </c>
      <c r="C36" s="33" t="str">
        <f>main!C2</f>
        <v xml:space="preserve">طبيب بيطري ممارس </v>
      </c>
      <c r="D36" s="33" t="str">
        <f>main!D2</f>
        <v>ماجستير</v>
      </c>
      <c r="E36" s="33" t="str">
        <f>main!E2</f>
        <v>متزوج</v>
      </c>
      <c r="F36" s="33">
        <f>2*main!F2</f>
        <v>10</v>
      </c>
      <c r="G36" s="33">
        <f>main!G2</f>
        <v>0</v>
      </c>
      <c r="H36" s="33">
        <f>2*main!H2</f>
        <v>16</v>
      </c>
      <c r="I36" s="33">
        <f>3*main!I2</f>
        <v>9</v>
      </c>
      <c r="J36" s="33">
        <f>VLOOKUP(main!J2,info!A$15:B$16,2,FALSE )</f>
        <v>6</v>
      </c>
      <c r="K36" s="33">
        <f>VLOOKUP(main!K2,info!A$19:B$20,2,FALSE )</f>
        <v>8</v>
      </c>
      <c r="L36" s="33">
        <f>VLOOKUP(main!L2,info!A$5:B$8,2,FALSE )</f>
        <v>0</v>
      </c>
      <c r="M36" s="33">
        <f>VLOOKUP(main!M2,info!A$9:B$13,2,FALSE )</f>
        <v>4</v>
      </c>
      <c r="N36" s="33">
        <f>VLOOKUP(main!N2,info!A$23:B$24,2,FALSE )</f>
        <v>0</v>
      </c>
      <c r="O36" s="33">
        <f>VLOOKUP(main!O2,info!A$27:B$28,2,FALSE )</f>
        <v>0</v>
      </c>
      <c r="P36" s="33">
        <f>main!P2</f>
        <v>0</v>
      </c>
      <c r="Q36" s="33">
        <v>1</v>
      </c>
      <c r="R36" s="33">
        <f t="shared" si="1"/>
        <v>54</v>
      </c>
      <c r="S36" s="34"/>
      <c r="T36" s="35" t="str">
        <f>main!S2</f>
        <v xml:space="preserve">طب الاسنان </v>
      </c>
    </row>
    <row r="37" spans="1:20" ht="18" x14ac:dyDescent="0.2">
      <c r="A37" s="33">
        <v>36</v>
      </c>
      <c r="B37" s="33" t="str">
        <f>main!B45</f>
        <v xml:space="preserve">صالح حاجم جلود </v>
      </c>
      <c r="C37" s="33" t="str">
        <f>main!C45</f>
        <v>استاذ جامعي اول</v>
      </c>
      <c r="D37" s="33" t="str">
        <f>main!D45</f>
        <v>دكتوراه</v>
      </c>
      <c r="E37" s="33" t="str">
        <f>main!E45</f>
        <v>متزوج</v>
      </c>
      <c r="F37" s="33">
        <f>2*main!F45</f>
        <v>10</v>
      </c>
      <c r="G37" s="33">
        <f>main!G45</f>
        <v>0</v>
      </c>
      <c r="H37" s="33">
        <f>2*main!H45</f>
        <v>0</v>
      </c>
      <c r="I37" s="33">
        <f>3*main!I45</f>
        <v>30</v>
      </c>
      <c r="J37" s="33">
        <f>VLOOKUP(main!J45,info!A$15:B$16,2,FALSE )</f>
        <v>6</v>
      </c>
      <c r="K37" s="33">
        <f>VLOOKUP(main!K45,info!A$19:B$20,2,FALSE )</f>
        <v>0</v>
      </c>
      <c r="L37" s="33">
        <f>VLOOKUP(main!L45,info!A$5:B$8,2,FALSE )</f>
        <v>0</v>
      </c>
      <c r="M37" s="33">
        <f>VLOOKUP(main!M45,info!A$9:B$13,2,FALSE )</f>
        <v>8</v>
      </c>
      <c r="N37" s="33">
        <f>VLOOKUP(main!N45,info!A$23:B$24,2,FALSE )</f>
        <v>0</v>
      </c>
      <c r="O37" s="33">
        <f>VLOOKUP(main!O45,info!A$27:B$28,2,FALSE )</f>
        <v>0</v>
      </c>
      <c r="P37" s="33">
        <f>main!P45</f>
        <v>0</v>
      </c>
      <c r="Q37" s="33">
        <f>main!Q45</f>
        <v>0</v>
      </c>
      <c r="R37" s="33">
        <f t="shared" si="1"/>
        <v>54</v>
      </c>
      <c r="S37" s="34"/>
      <c r="T37" s="35" t="str">
        <f>main!S45</f>
        <v xml:space="preserve">كلية الصيدلة </v>
      </c>
    </row>
    <row r="38" spans="1:20" ht="18" x14ac:dyDescent="0.2">
      <c r="A38" s="33">
        <v>37</v>
      </c>
      <c r="B38" s="33" t="str">
        <f>main!B46</f>
        <v>طلال جابر عبد</v>
      </c>
      <c r="C38" s="33" t="str">
        <f>main!C46</f>
        <v xml:space="preserve">مدرس جامعي </v>
      </c>
      <c r="D38" s="33" t="str">
        <f>main!D46</f>
        <v>ماجستير</v>
      </c>
      <c r="E38" s="33" t="str">
        <f>main!E46</f>
        <v>متزوج</v>
      </c>
      <c r="F38" s="33">
        <f>2*main!F46</f>
        <v>8</v>
      </c>
      <c r="G38" s="33">
        <f>main!G46</f>
        <v>0</v>
      </c>
      <c r="H38" s="33">
        <f>2*main!H46</f>
        <v>12</v>
      </c>
      <c r="I38" s="33">
        <f>3*main!I46</f>
        <v>21</v>
      </c>
      <c r="J38" s="33">
        <f>VLOOKUP(main!J46,info!A$15:B$16,2,FALSE )</f>
        <v>6</v>
      </c>
      <c r="K38" s="33">
        <f>VLOOKUP(main!K46,info!A$19:B$20,2,FALSE )</f>
        <v>0</v>
      </c>
      <c r="L38" s="33">
        <f>VLOOKUP(main!L46,info!A$5:B$8,2,FALSE )</f>
        <v>0</v>
      </c>
      <c r="M38" s="33">
        <f>VLOOKUP(main!M46,info!A$9:B$13,2,FALSE )</f>
        <v>6</v>
      </c>
      <c r="N38" s="33">
        <f>VLOOKUP(main!N46,info!A$23:B$24,2,FALSE )</f>
        <v>0</v>
      </c>
      <c r="O38" s="33">
        <f>VLOOKUP(main!O46,info!A$27:B$28,2,FALSE )</f>
        <v>0</v>
      </c>
      <c r="P38" s="33">
        <f>main!P46</f>
        <v>0</v>
      </c>
      <c r="Q38" s="33">
        <v>1</v>
      </c>
      <c r="R38" s="33">
        <f t="shared" si="1"/>
        <v>54</v>
      </c>
      <c r="S38" s="34"/>
      <c r="T38" s="35" t="str">
        <f>main!S46</f>
        <v>كلية الزراعة والاهوار</v>
      </c>
    </row>
    <row r="39" spans="1:20" ht="18" x14ac:dyDescent="0.2">
      <c r="A39" s="33">
        <v>38</v>
      </c>
      <c r="B39" s="33" t="str">
        <f>main!B57</f>
        <v xml:space="preserve">علياء ماجد منادي </v>
      </c>
      <c r="C39" s="33" t="str">
        <f>main!C57</f>
        <v xml:space="preserve">استاذ جامعي </v>
      </c>
      <c r="D39" s="33" t="str">
        <f>main!D57</f>
        <v>دكتوراه</v>
      </c>
      <c r="E39" s="33" t="str">
        <f>main!E57</f>
        <v>اعزب</v>
      </c>
      <c r="F39" s="33">
        <f>2*main!F57</f>
        <v>2</v>
      </c>
      <c r="G39" s="33">
        <f>main!G57</f>
        <v>0</v>
      </c>
      <c r="H39" s="33">
        <f>2*main!H57</f>
        <v>8</v>
      </c>
      <c r="I39" s="33">
        <f>3*main!I57</f>
        <v>30</v>
      </c>
      <c r="J39" s="33">
        <f>VLOOKUP(main!J57,info!A$15:B$16,2,FALSE )</f>
        <v>6</v>
      </c>
      <c r="K39" s="33">
        <f>VLOOKUP(main!K57,info!A$19:B$20,2,FALSE )</f>
        <v>0</v>
      </c>
      <c r="L39" s="33">
        <f>VLOOKUP(main!L57,info!A$5:B$8,2,FALSE )</f>
        <v>0</v>
      </c>
      <c r="M39" s="33">
        <f>VLOOKUP(main!M57,info!A$9:B$13,2,FALSE )</f>
        <v>8</v>
      </c>
      <c r="N39" s="33">
        <f>VLOOKUP(main!N57,info!A$23:B$24,2,FALSE )</f>
        <v>0</v>
      </c>
      <c r="O39" s="33">
        <f>VLOOKUP(main!O57,info!A$27:B$28,2,FALSE )</f>
        <v>0</v>
      </c>
      <c r="P39" s="33">
        <f>main!P57</f>
        <v>0</v>
      </c>
      <c r="Q39" s="33">
        <f>main!Q57</f>
        <v>0</v>
      </c>
      <c r="R39" s="33">
        <f t="shared" si="1"/>
        <v>54</v>
      </c>
      <c r="S39" s="34"/>
      <c r="T39" s="35" t="str">
        <f>main!S57</f>
        <v xml:space="preserve">كلية العلوم </v>
      </c>
    </row>
    <row r="40" spans="1:20" ht="18" x14ac:dyDescent="0.2">
      <c r="A40" s="33">
        <v>39</v>
      </c>
      <c r="B40" s="33" t="str">
        <f>main!B65</f>
        <v xml:space="preserve">مازن عادل جايات </v>
      </c>
      <c r="C40" s="33" t="str">
        <f>main!C65</f>
        <v xml:space="preserve">طبيب بيطري ممارس </v>
      </c>
      <c r="D40" s="33" t="str">
        <f>main!D65</f>
        <v>ماجستير</v>
      </c>
      <c r="E40" s="33" t="str">
        <f>main!E65</f>
        <v>متزوج</v>
      </c>
      <c r="F40" s="33">
        <f>2*main!F65</f>
        <v>10</v>
      </c>
      <c r="G40" s="33">
        <f>main!G65</f>
        <v>0</v>
      </c>
      <c r="H40" s="33">
        <f>2*main!H65</f>
        <v>16</v>
      </c>
      <c r="I40" s="33">
        <f>3*main!I65</f>
        <v>9</v>
      </c>
      <c r="J40" s="33">
        <f>VLOOKUP(main!J65,info!A$15:B$16,2,FALSE )</f>
        <v>6</v>
      </c>
      <c r="K40" s="33">
        <f>VLOOKUP(main!K65,info!A$19:B$20,2,FALSE )</f>
        <v>8</v>
      </c>
      <c r="L40" s="33">
        <f>VLOOKUP(main!L65,info!A$5:B$8,2,FALSE )</f>
        <v>0</v>
      </c>
      <c r="M40" s="33">
        <f>VLOOKUP(main!M65,info!A$9:B$13,2,FALSE )</f>
        <v>4</v>
      </c>
      <c r="N40" s="33">
        <f>VLOOKUP(main!N65,info!A$23:B$24,2,FALSE )</f>
        <v>0</v>
      </c>
      <c r="O40" s="33">
        <f>VLOOKUP(main!O65,info!A$27:B$28,2,FALSE )</f>
        <v>0</v>
      </c>
      <c r="P40" s="33">
        <f>main!P65</f>
        <v>0</v>
      </c>
      <c r="Q40" s="33">
        <v>1</v>
      </c>
      <c r="R40" s="33">
        <f t="shared" si="1"/>
        <v>54</v>
      </c>
      <c r="S40" s="34"/>
      <c r="T40" s="35" t="str">
        <f>main!S65</f>
        <v xml:space="preserve">طب الاسنان </v>
      </c>
    </row>
    <row r="41" spans="1:20" ht="18" x14ac:dyDescent="0.2">
      <c r="A41" s="33">
        <v>40</v>
      </c>
      <c r="B41" s="33" t="str">
        <f>main!B51</f>
        <v>علاء محيبس طعمه</v>
      </c>
      <c r="C41" s="33" t="str">
        <f>main!C51</f>
        <v>استاذ مساعد</v>
      </c>
      <c r="D41" s="33" t="str">
        <f>main!D51</f>
        <v>دكتوراه</v>
      </c>
      <c r="E41" s="33" t="str">
        <f>main!E51</f>
        <v>متزوج</v>
      </c>
      <c r="F41" s="33">
        <f>2*main!F51</f>
        <v>10</v>
      </c>
      <c r="G41" s="33">
        <f>main!G51</f>
        <v>4</v>
      </c>
      <c r="H41" s="33">
        <f>2*main!H51</f>
        <v>8</v>
      </c>
      <c r="I41" s="33">
        <f>3*main!I51</f>
        <v>18</v>
      </c>
      <c r="J41" s="33">
        <f>VLOOKUP(main!J51,info!A$15:B$16,2,FALSE )</f>
        <v>6</v>
      </c>
      <c r="K41" s="33">
        <f>VLOOKUP(main!K51,info!A$19:B$20,2,FALSE )</f>
        <v>0</v>
      </c>
      <c r="L41" s="33">
        <f>VLOOKUP(main!L51,info!A$5:B$8,2,FALSE )</f>
        <v>0</v>
      </c>
      <c r="M41" s="33">
        <f>VLOOKUP(main!M51,info!A$9:B$13,2,FALSE )</f>
        <v>6</v>
      </c>
      <c r="N41" s="33">
        <f>VLOOKUP(main!N51,info!A$23:B$24,2,FALSE )</f>
        <v>0</v>
      </c>
      <c r="O41" s="33">
        <f>VLOOKUP(main!O51,info!A$27:B$28,2,FALSE )</f>
        <v>0</v>
      </c>
      <c r="P41" s="33">
        <f>main!P51</f>
        <v>0</v>
      </c>
      <c r="Q41" s="33">
        <v>1</v>
      </c>
      <c r="R41" s="33">
        <f t="shared" si="1"/>
        <v>53</v>
      </c>
      <c r="S41" s="34"/>
      <c r="T41" s="35">
        <f>main!S51</f>
        <v>0</v>
      </c>
    </row>
    <row r="42" spans="1:20" ht="18" x14ac:dyDescent="0.2">
      <c r="A42" s="33">
        <v>41</v>
      </c>
      <c r="B42" s="33" t="str">
        <f>main!B77</f>
        <v xml:space="preserve">ميثم محمد فيصل </v>
      </c>
      <c r="C42" s="33" t="str">
        <f>main!C77</f>
        <v xml:space="preserve">مدرس جامعي </v>
      </c>
      <c r="D42" s="33" t="str">
        <f>main!D77</f>
        <v>ماجستير</v>
      </c>
      <c r="E42" s="33" t="str">
        <f>main!E77</f>
        <v>متزوج</v>
      </c>
      <c r="F42" s="33">
        <f>2*main!F77</f>
        <v>8</v>
      </c>
      <c r="G42" s="33">
        <f>main!G77</f>
        <v>0</v>
      </c>
      <c r="H42" s="33">
        <f>2*main!H77</f>
        <v>0</v>
      </c>
      <c r="I42" s="33">
        <f>3*main!I77</f>
        <v>21</v>
      </c>
      <c r="J42" s="33">
        <f>VLOOKUP(main!J77,info!A$15:B$16,2,FALSE )</f>
        <v>6</v>
      </c>
      <c r="K42" s="33">
        <f>VLOOKUP(main!K77,info!A$19:B$20,2,FALSE )</f>
        <v>8</v>
      </c>
      <c r="L42" s="33">
        <f>VLOOKUP(main!L77,info!A$5:B$8,2,FALSE )</f>
        <v>0</v>
      </c>
      <c r="M42" s="33">
        <f>VLOOKUP(main!M77,info!A$9:B$13,2,FALSE )</f>
        <v>8</v>
      </c>
      <c r="N42" s="33">
        <f>VLOOKUP(main!N77,info!A$23:B$24,2,FALSE )</f>
        <v>0</v>
      </c>
      <c r="O42" s="33">
        <f>VLOOKUP(main!O77,info!A$27:B$28,2,FALSE )</f>
        <v>0</v>
      </c>
      <c r="P42" s="33">
        <f>main!P77</f>
        <v>0</v>
      </c>
      <c r="Q42" s="33">
        <v>1.5</v>
      </c>
      <c r="R42" s="33">
        <f t="shared" si="1"/>
        <v>52.5</v>
      </c>
      <c r="S42" s="34"/>
      <c r="T42" s="35" t="str">
        <f>main!S77</f>
        <v xml:space="preserve">كلية التربية للعلوم الانسانية </v>
      </c>
    </row>
    <row r="43" spans="1:20" ht="18" x14ac:dyDescent="0.2">
      <c r="A43" s="33">
        <v>42</v>
      </c>
      <c r="B43" s="33" t="str">
        <f>main!B14</f>
        <v xml:space="preserve">انتصار عبد الحسين عبيد </v>
      </c>
      <c r="C43" s="33" t="str">
        <f>main!C14</f>
        <v xml:space="preserve">مدرس جامعي اول </v>
      </c>
      <c r="D43" s="33" t="str">
        <f>main!D14</f>
        <v>ماجستير</v>
      </c>
      <c r="E43" s="33" t="str">
        <f>main!E14</f>
        <v>متزوج</v>
      </c>
      <c r="F43" s="33">
        <f>2*main!F14</f>
        <v>6</v>
      </c>
      <c r="G43" s="33">
        <f>main!G14</f>
        <v>0</v>
      </c>
      <c r="H43" s="33">
        <f>2*main!H14</f>
        <v>14</v>
      </c>
      <c r="I43" s="33">
        <f>3*main!I14</f>
        <v>21</v>
      </c>
      <c r="J43" s="33">
        <f>VLOOKUP(main!J14,info!A$15:B$16,2,FALSE )</f>
        <v>6</v>
      </c>
      <c r="K43" s="33">
        <f>VLOOKUP(main!K14,info!A$19:B$20,2,FALSE )</f>
        <v>0</v>
      </c>
      <c r="L43" s="33">
        <f>VLOOKUP(main!L14,info!A$5:B$8,2,FALSE )</f>
        <v>0</v>
      </c>
      <c r="M43" s="33">
        <f>VLOOKUP(main!M14,info!A$9:B$13,2,FALSE )</f>
        <v>4</v>
      </c>
      <c r="N43" s="33">
        <f>VLOOKUP(main!N14,info!A$23:B$24,2,FALSE )</f>
        <v>0</v>
      </c>
      <c r="O43" s="33">
        <f>VLOOKUP(main!O14,info!A$27:B$28,2,FALSE )</f>
        <v>0</v>
      </c>
      <c r="P43" s="33">
        <f>main!P14</f>
        <v>0</v>
      </c>
      <c r="Q43" s="33">
        <v>1</v>
      </c>
      <c r="R43" s="33">
        <f t="shared" si="1"/>
        <v>52</v>
      </c>
      <c r="S43" s="34"/>
      <c r="T43" s="35" t="str">
        <f>main!S14</f>
        <v xml:space="preserve">كلية العلوم </v>
      </c>
    </row>
    <row r="44" spans="1:20" ht="18" x14ac:dyDescent="0.2">
      <c r="A44" s="33">
        <v>43</v>
      </c>
      <c r="B44" s="33" t="str">
        <f>main!B70</f>
        <v xml:space="preserve">محمد فلسطين حمزة </v>
      </c>
      <c r="C44" s="33" t="str">
        <f>main!C70</f>
        <v xml:space="preserve">مدرس جامعي اول </v>
      </c>
      <c r="D44" s="33" t="str">
        <f>main!D70</f>
        <v>دكتوراه</v>
      </c>
      <c r="E44" s="33" t="str">
        <f>main!E70</f>
        <v>متزوج</v>
      </c>
      <c r="F44" s="33">
        <f>2*main!F70</f>
        <v>8</v>
      </c>
      <c r="G44" s="33">
        <f>main!G70</f>
        <v>2</v>
      </c>
      <c r="H44" s="33">
        <f>2*main!H70</f>
        <v>18</v>
      </c>
      <c r="I44" s="33">
        <f>3*main!I70</f>
        <v>9</v>
      </c>
      <c r="J44" s="33">
        <f>VLOOKUP(main!J70,info!A$15:B$16,2,FALSE )</f>
        <v>6</v>
      </c>
      <c r="K44" s="33">
        <f>VLOOKUP(main!K70,info!A$19:B$20,2,FALSE )</f>
        <v>0</v>
      </c>
      <c r="L44" s="33">
        <f>VLOOKUP(main!L70,info!A$5:B$8,2,FALSE )</f>
        <v>0</v>
      </c>
      <c r="M44" s="33">
        <f>VLOOKUP(main!M70,info!A$9:B$13,2,FALSE )</f>
        <v>6</v>
      </c>
      <c r="N44" s="33">
        <f>VLOOKUP(main!N70,info!A$23:B$24,2,FALSE )</f>
        <v>0</v>
      </c>
      <c r="O44" s="33">
        <f>VLOOKUP(main!O70,info!A$27:B$28,2,FALSE )</f>
        <v>0</v>
      </c>
      <c r="P44" s="33">
        <f>main!P70</f>
        <v>0</v>
      </c>
      <c r="Q44" s="33">
        <v>2.5</v>
      </c>
      <c r="R44" s="33">
        <f t="shared" si="1"/>
        <v>51.5</v>
      </c>
      <c r="S44" s="34"/>
      <c r="T44" s="35" t="str">
        <f>main!S70</f>
        <v xml:space="preserve">كلية العلوم </v>
      </c>
    </row>
    <row r="45" spans="1:20" ht="18" x14ac:dyDescent="0.2">
      <c r="A45" s="33">
        <v>44</v>
      </c>
      <c r="B45" s="33" t="str">
        <f>main!B4</f>
        <v>احمد خليف جحيل</v>
      </c>
      <c r="C45" s="33" t="str">
        <f>main!C4</f>
        <v>مدرس مساعد</v>
      </c>
      <c r="D45" s="33" t="str">
        <f>main!D4</f>
        <v>ماجستير</v>
      </c>
      <c r="E45" s="33" t="str">
        <f>main!E4</f>
        <v>متزوج</v>
      </c>
      <c r="F45" s="33">
        <f>2*main!F4</f>
        <v>6</v>
      </c>
      <c r="G45" s="33">
        <f>main!G4</f>
        <v>0</v>
      </c>
      <c r="H45" s="33">
        <f>2*main!H4</f>
        <v>20</v>
      </c>
      <c r="I45" s="33">
        <f>3*main!I4</f>
        <v>15</v>
      </c>
      <c r="J45" s="33">
        <f>VLOOKUP(main!J4,info!A$15:B$16,2,FALSE )</f>
        <v>6</v>
      </c>
      <c r="K45" s="33">
        <f>VLOOKUP(main!K4,info!A$19:B$20,2,FALSE )</f>
        <v>0</v>
      </c>
      <c r="L45" s="33">
        <f>VLOOKUP(main!L4,info!A$5:B$8,2,FALSE )</f>
        <v>0</v>
      </c>
      <c r="M45" s="33">
        <f>VLOOKUP(main!M4,info!A$9:B$13,2,FALSE )</f>
        <v>4</v>
      </c>
      <c r="N45" s="33">
        <f>VLOOKUP(main!N4,info!A$23:B$24,2,FALSE )</f>
        <v>0</v>
      </c>
      <c r="O45" s="33">
        <f>VLOOKUP(main!O4,info!A$27:B$28,2,FALSE )</f>
        <v>0</v>
      </c>
      <c r="P45" s="33">
        <f>main!P4</f>
        <v>0</v>
      </c>
      <c r="Q45" s="33">
        <f>main!Q4</f>
        <v>0</v>
      </c>
      <c r="R45" s="33">
        <f t="shared" si="1"/>
        <v>51</v>
      </c>
      <c r="S45" s="34"/>
      <c r="T45" s="35" t="str">
        <f>main!S4</f>
        <v>الهندسة</v>
      </c>
    </row>
    <row r="46" spans="1:20" ht="18" x14ac:dyDescent="0.2">
      <c r="A46" s="33">
        <v>45</v>
      </c>
      <c r="B46" s="33" t="str">
        <f>main!B11</f>
        <v xml:space="preserve">اسراء ظاهر طاهر </v>
      </c>
      <c r="C46" s="33" t="str">
        <f>main!C11</f>
        <v xml:space="preserve">مدرس جامعي </v>
      </c>
      <c r="D46" s="33" t="str">
        <f>main!D11</f>
        <v>ماجستير</v>
      </c>
      <c r="E46" s="33" t="str">
        <f>main!E11</f>
        <v>متزوج</v>
      </c>
      <c r="F46" s="33">
        <f>2*main!F11</f>
        <v>10</v>
      </c>
      <c r="G46" s="33">
        <f>main!G11</f>
        <v>0</v>
      </c>
      <c r="H46" s="33">
        <f>2*main!H11</f>
        <v>16</v>
      </c>
      <c r="I46" s="33">
        <f>3*main!I11</f>
        <v>15</v>
      </c>
      <c r="J46" s="33">
        <f>VLOOKUP(main!J11,info!A$15:B$16,2,FALSE )</f>
        <v>6</v>
      </c>
      <c r="K46" s="33">
        <f>VLOOKUP(main!K11,info!A$19:B$20,2,FALSE )</f>
        <v>0</v>
      </c>
      <c r="L46" s="33">
        <f>VLOOKUP(main!L11,info!A$5:B$8,2,FALSE )</f>
        <v>0</v>
      </c>
      <c r="M46" s="33">
        <f>VLOOKUP(main!M11,info!A$9:B$13,2,FALSE )</f>
        <v>4</v>
      </c>
      <c r="N46" s="33">
        <f>VLOOKUP(main!N11,info!A$23:B$24,2,FALSE )</f>
        <v>0</v>
      </c>
      <c r="O46" s="33">
        <f>VLOOKUP(main!O11,info!A$27:B$28,2,FALSE )</f>
        <v>0</v>
      </c>
      <c r="P46" s="33">
        <f>main!P11</f>
        <v>0</v>
      </c>
      <c r="Q46" s="33">
        <f>main!Q11</f>
        <v>0</v>
      </c>
      <c r="R46" s="33">
        <f t="shared" si="1"/>
        <v>51</v>
      </c>
      <c r="S46" s="34"/>
      <c r="T46" s="35" t="str">
        <f>main!S11</f>
        <v xml:space="preserve">الطب </v>
      </c>
    </row>
    <row r="47" spans="1:20" ht="18" x14ac:dyDescent="0.2">
      <c r="A47" s="33">
        <v>46</v>
      </c>
      <c r="B47" s="33" t="str">
        <f>main!B73</f>
        <v>مسلم ناهي سعيد</v>
      </c>
      <c r="C47" s="33" t="str">
        <f>main!C73</f>
        <v xml:space="preserve">مدرس جامعي </v>
      </c>
      <c r="D47" s="33" t="str">
        <f>main!D73</f>
        <v>دكتوراه</v>
      </c>
      <c r="E47" s="33" t="str">
        <f>main!E73</f>
        <v>متزوج</v>
      </c>
      <c r="F47" s="33">
        <f>2*main!F73</f>
        <v>10</v>
      </c>
      <c r="G47" s="33">
        <f>main!G73</f>
        <v>0</v>
      </c>
      <c r="H47" s="33">
        <f>2*main!H73</f>
        <v>0</v>
      </c>
      <c r="I47" s="33">
        <f>3*main!I73</f>
        <v>21</v>
      </c>
      <c r="J47" s="33">
        <f>VLOOKUP(main!J73,info!A$15:B$16,2,FALSE )</f>
        <v>6</v>
      </c>
      <c r="K47" s="33">
        <f>VLOOKUP(main!K73,info!A$19:B$20,2,FALSE )</f>
        <v>8</v>
      </c>
      <c r="L47" s="33">
        <f>VLOOKUP(main!L73,info!A$5:B$8,2,FALSE )</f>
        <v>0</v>
      </c>
      <c r="M47" s="33">
        <f>VLOOKUP(main!M73,info!A$9:B$13,2,FALSE )</f>
        <v>6</v>
      </c>
      <c r="N47" s="33">
        <f>VLOOKUP(main!N73,info!A$23:B$24,2,FALSE )</f>
        <v>0</v>
      </c>
      <c r="O47" s="33">
        <f>VLOOKUP(main!O73,info!A$27:B$28,2,FALSE )</f>
        <v>0</v>
      </c>
      <c r="P47" s="33">
        <f>main!P73</f>
        <v>0</v>
      </c>
      <c r="Q47" s="33">
        <f>main!Q73</f>
        <v>0</v>
      </c>
      <c r="R47" s="33">
        <f t="shared" si="1"/>
        <v>51</v>
      </c>
      <c r="S47" s="34"/>
      <c r="T47" s="35" t="str">
        <f>main!S73</f>
        <v xml:space="preserve">الطب </v>
      </c>
    </row>
    <row r="48" spans="1:20" ht="18" x14ac:dyDescent="0.2">
      <c r="A48" s="33">
        <v>47</v>
      </c>
      <c r="B48" s="33" t="str">
        <f>main!B24</f>
        <v xml:space="preserve">حيدر سامي سلمان عوفي </v>
      </c>
      <c r="C48" s="33" t="str">
        <f>main!C24</f>
        <v xml:space="preserve">مدرس جامعي اول </v>
      </c>
      <c r="D48" s="33" t="str">
        <f>main!D24</f>
        <v>ماجستير</v>
      </c>
      <c r="E48" s="33" t="str">
        <f>main!E24</f>
        <v>متزوج</v>
      </c>
      <c r="F48" s="33">
        <f>2*main!F24</f>
        <v>10</v>
      </c>
      <c r="G48" s="33">
        <f>main!G24</f>
        <v>0</v>
      </c>
      <c r="H48" s="33">
        <f>2*main!H24</f>
        <v>20</v>
      </c>
      <c r="I48" s="33">
        <f>3*main!I24</f>
        <v>9</v>
      </c>
      <c r="J48" s="33">
        <f>VLOOKUP(main!J24,info!A$15:B$16,2,FALSE )</f>
        <v>6</v>
      </c>
      <c r="K48" s="33">
        <f>VLOOKUP(main!K24,info!A$19:B$20,2,FALSE )</f>
        <v>0</v>
      </c>
      <c r="L48" s="33">
        <f>VLOOKUP(main!L24,info!A$5:B$8,2,FALSE )</f>
        <v>0</v>
      </c>
      <c r="M48" s="33">
        <f>VLOOKUP(main!M24,info!A$9:B$13,2,FALSE )</f>
        <v>4</v>
      </c>
      <c r="N48" s="33">
        <f>VLOOKUP(main!N24,info!A$23:B$24,2,FALSE )</f>
        <v>0</v>
      </c>
      <c r="O48" s="33">
        <f>VLOOKUP(main!O24,info!A$27:B$28,2,FALSE )</f>
        <v>0</v>
      </c>
      <c r="P48" s="33">
        <f>main!P24</f>
        <v>0</v>
      </c>
      <c r="Q48" s="33">
        <v>1.5</v>
      </c>
      <c r="R48" s="33">
        <f t="shared" si="1"/>
        <v>50.5</v>
      </c>
      <c r="S48" s="34"/>
      <c r="T48" s="35" t="str">
        <f>main!S24</f>
        <v>رئاسة الجامعة</v>
      </c>
    </row>
    <row r="49" spans="1:20" ht="18" x14ac:dyDescent="0.2">
      <c r="A49" s="33">
        <v>48</v>
      </c>
      <c r="B49" s="33" t="str">
        <f>main!B25</f>
        <v xml:space="preserve">حيدر عبد الصاحب عيسى </v>
      </c>
      <c r="C49" s="33" t="str">
        <f>main!C25</f>
        <v xml:space="preserve">مدرس جامعي اول </v>
      </c>
      <c r="D49" s="33" t="str">
        <f>main!D25</f>
        <v>ماجستير</v>
      </c>
      <c r="E49" s="33" t="str">
        <f>main!E25</f>
        <v>متزوج</v>
      </c>
      <c r="F49" s="33">
        <f>2*main!F25</f>
        <v>8</v>
      </c>
      <c r="G49" s="33">
        <f>main!G25</f>
        <v>0</v>
      </c>
      <c r="H49" s="33">
        <f>2*main!H25</f>
        <v>16</v>
      </c>
      <c r="I49" s="33">
        <f>3*main!I25</f>
        <v>15</v>
      </c>
      <c r="J49" s="33">
        <f>VLOOKUP(main!J25,info!A$15:B$16,2,FALSE )</f>
        <v>6</v>
      </c>
      <c r="K49" s="33">
        <f>VLOOKUP(main!K25,info!A$19:B$20,2,FALSE )</f>
        <v>0</v>
      </c>
      <c r="L49" s="33">
        <f>VLOOKUP(main!L25,info!A$5:B$8,2,FALSE )</f>
        <v>0</v>
      </c>
      <c r="M49" s="33">
        <f>VLOOKUP(main!M25,info!A$9:B$13,2,FALSE )</f>
        <v>4</v>
      </c>
      <c r="N49" s="33">
        <f>VLOOKUP(main!N25,info!A$23:B$24,2,FALSE )</f>
        <v>0</v>
      </c>
      <c r="O49" s="33">
        <f>VLOOKUP(main!O25,info!A$27:B$28,2,FALSE )</f>
        <v>0</v>
      </c>
      <c r="P49" s="33">
        <f>main!P25</f>
        <v>0</v>
      </c>
      <c r="Q49" s="33">
        <v>1</v>
      </c>
      <c r="R49" s="33">
        <f t="shared" si="1"/>
        <v>50</v>
      </c>
      <c r="S49" s="34"/>
      <c r="T49" s="35" t="str">
        <f>main!S25</f>
        <v xml:space="preserve">كلية الاداب </v>
      </c>
    </row>
    <row r="50" spans="1:20" ht="18" x14ac:dyDescent="0.2">
      <c r="A50" s="33">
        <v>49</v>
      </c>
      <c r="B50" s="33" t="str">
        <f>main!B29</f>
        <v xml:space="preserve">خالد رزاق مالح مطرود </v>
      </c>
      <c r="C50" s="33" t="str">
        <f>main!C29</f>
        <v>رئيس ملاحظين</v>
      </c>
      <c r="D50" s="33" t="str">
        <f>main!D29</f>
        <v>ماجستير</v>
      </c>
      <c r="E50" s="33" t="str">
        <f>main!E29</f>
        <v>متزوج</v>
      </c>
      <c r="F50" s="33">
        <f>2*main!F29</f>
        <v>14</v>
      </c>
      <c r="G50" s="33">
        <f>main!G29</f>
        <v>0</v>
      </c>
      <c r="H50" s="33">
        <f>2*main!H29</f>
        <v>26</v>
      </c>
      <c r="I50" s="33">
        <f>3*main!I29</f>
        <v>0</v>
      </c>
      <c r="J50" s="33">
        <f>VLOOKUP(main!J29,info!A$15:B$16,2,FALSE )</f>
        <v>6</v>
      </c>
      <c r="K50" s="33">
        <f>VLOOKUP(main!K29,info!A$19:B$20,2,FALSE )</f>
        <v>0</v>
      </c>
      <c r="L50" s="33">
        <f>VLOOKUP(main!L29,info!A$5:B$8,2,FALSE )</f>
        <v>0</v>
      </c>
      <c r="M50" s="33">
        <f>VLOOKUP(main!M29,info!A$9:B$13,2,FALSE )</f>
        <v>4</v>
      </c>
      <c r="N50" s="33">
        <f>VLOOKUP(main!N29,info!A$23:B$24,2,FALSE )</f>
        <v>0</v>
      </c>
      <c r="O50" s="33">
        <f>VLOOKUP(main!O29,info!A$27:B$28,2,FALSE )</f>
        <v>0</v>
      </c>
      <c r="P50" s="33">
        <f>main!P29</f>
        <v>0</v>
      </c>
      <c r="Q50" s="33">
        <f>main!Q29</f>
        <v>0</v>
      </c>
      <c r="R50" s="33">
        <f t="shared" si="1"/>
        <v>50</v>
      </c>
      <c r="S50" s="34"/>
      <c r="T50" s="35" t="str">
        <f>main!S29</f>
        <v>اداب</v>
      </c>
    </row>
    <row r="51" spans="1:20" ht="18" x14ac:dyDescent="0.2">
      <c r="A51" s="33">
        <v>50</v>
      </c>
      <c r="B51" s="33" t="str">
        <f>main!B38</f>
        <v xml:space="preserve">رؤى وحيد عبد الحسين </v>
      </c>
      <c r="C51" s="33" t="str">
        <f>main!C38</f>
        <v xml:space="preserve">مدرس جامعي </v>
      </c>
      <c r="D51" s="33" t="str">
        <f>main!D38</f>
        <v>ماجستير</v>
      </c>
      <c r="E51" s="33" t="str">
        <f>main!E38</f>
        <v>متزوج</v>
      </c>
      <c r="F51" s="33">
        <f>2*main!F38</f>
        <v>10</v>
      </c>
      <c r="G51" s="33">
        <f>main!G38</f>
        <v>0</v>
      </c>
      <c r="H51" s="33">
        <f>2*main!H38</f>
        <v>12</v>
      </c>
      <c r="I51" s="33">
        <f>3*main!I38</f>
        <v>9</v>
      </c>
      <c r="J51" s="33">
        <f>VLOOKUP(main!J38,info!A$15:B$16,2,FALSE )</f>
        <v>6</v>
      </c>
      <c r="K51" s="33">
        <f>VLOOKUP(main!K38,info!A$19:B$20,2,FALSE )</f>
        <v>8</v>
      </c>
      <c r="L51" s="33">
        <f>VLOOKUP(main!L38,info!A$5:B$8,2,FALSE )</f>
        <v>0</v>
      </c>
      <c r="M51" s="33">
        <f>VLOOKUP(main!M38,info!A$9:B$13,2,FALSE )</f>
        <v>4</v>
      </c>
      <c r="N51" s="33">
        <f>VLOOKUP(main!N38,info!A$23:B$24,2,FALSE )</f>
        <v>0</v>
      </c>
      <c r="O51" s="33">
        <f>VLOOKUP(main!O38,info!A$27:B$28,2,FALSE )</f>
        <v>0</v>
      </c>
      <c r="P51" s="33">
        <f>main!P38</f>
        <v>0</v>
      </c>
      <c r="Q51" s="33">
        <f>main!Q38</f>
        <v>0</v>
      </c>
      <c r="R51" s="33">
        <f t="shared" si="1"/>
        <v>49</v>
      </c>
      <c r="S51" s="34"/>
      <c r="T51" s="35" t="str">
        <f>main!S38</f>
        <v xml:space="preserve">كلية التربية للعلوم الانسانية </v>
      </c>
    </row>
    <row r="52" spans="1:20" ht="18" x14ac:dyDescent="0.2">
      <c r="A52" s="33">
        <v>51</v>
      </c>
      <c r="B52" s="33" t="str">
        <f>main!B47</f>
        <v xml:space="preserve">عباس جبار اسماعيل </v>
      </c>
      <c r="C52" s="33" t="str">
        <f>main!C47</f>
        <v xml:space="preserve">مدرس جامعي اول </v>
      </c>
      <c r="D52" s="33" t="str">
        <f>main!D47</f>
        <v>ماجستير</v>
      </c>
      <c r="E52" s="33" t="str">
        <f>main!E47</f>
        <v>متزوج</v>
      </c>
      <c r="F52" s="33">
        <f>2*main!F47</f>
        <v>6</v>
      </c>
      <c r="G52" s="33">
        <f>main!G47</f>
        <v>0</v>
      </c>
      <c r="H52" s="33">
        <f>2*main!H47</f>
        <v>12</v>
      </c>
      <c r="I52" s="33">
        <f>3*main!I47</f>
        <v>21</v>
      </c>
      <c r="J52" s="33">
        <f>VLOOKUP(main!J47,info!A$15:B$16,2,FALSE )</f>
        <v>6</v>
      </c>
      <c r="K52" s="33">
        <f>VLOOKUP(main!K47,info!A$19:B$20,2,FALSE )</f>
        <v>0</v>
      </c>
      <c r="L52" s="33">
        <f>VLOOKUP(main!L47,info!A$5:B$8,2,FALSE )</f>
        <v>0</v>
      </c>
      <c r="M52" s="33">
        <f>VLOOKUP(main!M47,info!A$9:B$13,2,FALSE )</f>
        <v>4</v>
      </c>
      <c r="N52" s="33">
        <f>VLOOKUP(main!N47,info!A$23:B$24,2,FALSE )</f>
        <v>0</v>
      </c>
      <c r="O52" s="33">
        <f>VLOOKUP(main!O47,info!A$27:B$28,2,FALSE )</f>
        <v>0</v>
      </c>
      <c r="P52" s="33">
        <f>main!P47</f>
        <v>0</v>
      </c>
      <c r="Q52" s="33">
        <f>main!Q47</f>
        <v>0</v>
      </c>
      <c r="R52" s="33">
        <f t="shared" si="1"/>
        <v>49</v>
      </c>
      <c r="S52" s="34"/>
      <c r="T52" s="35" t="str">
        <f>main!S47</f>
        <v xml:space="preserve">الهندسة </v>
      </c>
    </row>
    <row r="53" spans="1:20" ht="18" x14ac:dyDescent="0.2">
      <c r="A53" s="33">
        <v>52</v>
      </c>
      <c r="B53" s="33" t="str">
        <f>main!B61</f>
        <v xml:space="preserve">غسان علي كاظم </v>
      </c>
      <c r="C53" s="33" t="str">
        <f>main!C61</f>
        <v xml:space="preserve">مدرس جامعي </v>
      </c>
      <c r="D53" s="33" t="str">
        <f>main!D61</f>
        <v>ماجستير</v>
      </c>
      <c r="E53" s="33" t="str">
        <f>main!E61</f>
        <v>متزوج</v>
      </c>
      <c r="F53" s="33">
        <f>2*main!F61</f>
        <v>8</v>
      </c>
      <c r="G53" s="33">
        <f>main!G61</f>
        <v>0</v>
      </c>
      <c r="H53" s="33">
        <f>2*main!H61</f>
        <v>16</v>
      </c>
      <c r="I53" s="33">
        <f>3*main!I61</f>
        <v>15</v>
      </c>
      <c r="J53" s="33">
        <f>VLOOKUP(main!J61,info!A$15:B$16,2,FALSE )</f>
        <v>6</v>
      </c>
      <c r="K53" s="33">
        <f>VLOOKUP(main!K61,info!A$19:B$20,2,FALSE )</f>
        <v>0</v>
      </c>
      <c r="L53" s="33">
        <f>VLOOKUP(main!L61,info!A$5:B$8,2,FALSE )</f>
        <v>0</v>
      </c>
      <c r="M53" s="33">
        <f>VLOOKUP(main!M61,info!A$9:B$13,2,FALSE )</f>
        <v>4</v>
      </c>
      <c r="N53" s="33">
        <f>VLOOKUP(main!N61,info!A$23:B$24,2,FALSE )</f>
        <v>0</v>
      </c>
      <c r="O53" s="33">
        <f>VLOOKUP(main!O61,info!A$27:B$28,2,FALSE )</f>
        <v>0</v>
      </c>
      <c r="P53" s="33">
        <f>main!P61</f>
        <v>0</v>
      </c>
      <c r="Q53" s="33">
        <f>main!Q61</f>
        <v>0</v>
      </c>
      <c r="R53" s="33">
        <f t="shared" si="1"/>
        <v>49</v>
      </c>
      <c r="S53" s="34"/>
      <c r="T53" s="35" t="str">
        <f>main!S61</f>
        <v xml:space="preserve">كلية الادارة والاقتصاد </v>
      </c>
    </row>
    <row r="54" spans="1:20" ht="18" x14ac:dyDescent="0.2">
      <c r="A54" s="33">
        <v>53</v>
      </c>
      <c r="B54" s="33" t="str">
        <f>main!B3</f>
        <v xml:space="preserve">احسان حميد خضير </v>
      </c>
      <c r="C54" s="33" t="str">
        <f>main!C3</f>
        <v xml:space="preserve">مدرس جامعي اول </v>
      </c>
      <c r="D54" s="33" t="str">
        <f>main!D3</f>
        <v>ماجستير</v>
      </c>
      <c r="E54" s="33" t="str">
        <f>main!E3</f>
        <v>متزوج</v>
      </c>
      <c r="F54" s="33">
        <f>2*main!F3</f>
        <v>10</v>
      </c>
      <c r="G54" s="33">
        <f>main!G3</f>
        <v>0</v>
      </c>
      <c r="H54" s="33">
        <f>2*main!H3</f>
        <v>20</v>
      </c>
      <c r="I54" s="33">
        <f>3*main!I3</f>
        <v>6</v>
      </c>
      <c r="J54" s="33">
        <f>VLOOKUP(main!J3,info!A$15:B$16,2,FALSE )</f>
        <v>6</v>
      </c>
      <c r="K54" s="33">
        <f>VLOOKUP(main!K3,info!A$19:B$20,2,FALSE )</f>
        <v>0</v>
      </c>
      <c r="L54" s="33">
        <f>VLOOKUP(main!L3,info!A$5:B$8,2,FALSE )</f>
        <v>0</v>
      </c>
      <c r="M54" s="33">
        <f>VLOOKUP(main!M3,info!A$9:B$13,2,FALSE )</f>
        <v>4</v>
      </c>
      <c r="N54" s="33">
        <f>VLOOKUP(main!N3,info!A$23:B$24,2,FALSE )</f>
        <v>0</v>
      </c>
      <c r="O54" s="33">
        <f>VLOOKUP(main!O3,info!A$27:B$28,2,FALSE )</f>
        <v>0</v>
      </c>
      <c r="P54" s="33">
        <f>main!P3</f>
        <v>0</v>
      </c>
      <c r="Q54" s="33">
        <v>1.5</v>
      </c>
      <c r="R54" s="33">
        <f t="shared" si="1"/>
        <v>47.5</v>
      </c>
      <c r="S54" s="34"/>
      <c r="T54" s="35" t="str">
        <f>main!S3</f>
        <v xml:space="preserve">كلية العلوم </v>
      </c>
    </row>
    <row r="55" spans="1:20" ht="18" x14ac:dyDescent="0.2">
      <c r="A55" s="33">
        <v>54</v>
      </c>
      <c r="B55" s="33" t="str">
        <f>main!B10</f>
        <v xml:space="preserve">اسحاق ناصر حسين </v>
      </c>
      <c r="C55" s="33" t="str">
        <f>main!C10</f>
        <v>استاذ مساعد</v>
      </c>
      <c r="D55" s="33" t="str">
        <f>main!D10</f>
        <v>دكتوراه</v>
      </c>
      <c r="E55" s="33" t="str">
        <f>main!E10</f>
        <v>متزوج</v>
      </c>
      <c r="F55" s="33">
        <f>2*main!F10</f>
        <v>8</v>
      </c>
      <c r="G55" s="33">
        <f>main!G10</f>
        <v>0</v>
      </c>
      <c r="H55" s="33">
        <f>2*main!H10</f>
        <v>14</v>
      </c>
      <c r="I55" s="33">
        <f>3*main!I10</f>
        <v>15</v>
      </c>
      <c r="J55" s="33">
        <f>VLOOKUP(main!J10,info!A$15:B$16,2,FALSE )</f>
        <v>6</v>
      </c>
      <c r="K55" s="33">
        <f>VLOOKUP(main!K10,info!A$19:B$20,2,FALSE )</f>
        <v>0</v>
      </c>
      <c r="L55" s="33">
        <f>VLOOKUP(main!L10,info!A$5:B$8,2,FALSE )</f>
        <v>0</v>
      </c>
      <c r="M55" s="33">
        <f>VLOOKUP(main!M10,info!A$9:B$13,2,FALSE )</f>
        <v>4</v>
      </c>
      <c r="N55" s="33">
        <f>VLOOKUP(main!N10,info!A$23:B$24,2,FALSE )</f>
        <v>0</v>
      </c>
      <c r="O55" s="33">
        <f>VLOOKUP(main!O10,info!A$27:B$28,2,FALSE )</f>
        <v>0</v>
      </c>
      <c r="P55" s="33">
        <f>main!P10</f>
        <v>0</v>
      </c>
      <c r="Q55" s="33">
        <f>main!Q10</f>
        <v>0</v>
      </c>
      <c r="R55" s="33">
        <f t="shared" si="1"/>
        <v>47</v>
      </c>
      <c r="S55" s="34"/>
      <c r="T55" s="35" t="str">
        <f>main!S10</f>
        <v xml:space="preserve">كلية الادارة والاقتصاد </v>
      </c>
    </row>
    <row r="56" spans="1:20" ht="18" x14ac:dyDescent="0.2">
      <c r="A56" s="33">
        <v>55</v>
      </c>
      <c r="B56" s="33" t="str">
        <f>main!B5</f>
        <v xml:space="preserve">احمد رسول مظلوم </v>
      </c>
      <c r="C56" s="33" t="str">
        <f>main!C5</f>
        <v xml:space="preserve">مدرس جامعي </v>
      </c>
      <c r="D56" s="33" t="str">
        <f>main!D5</f>
        <v>ماجستير</v>
      </c>
      <c r="E56" s="33" t="str">
        <f>main!E5</f>
        <v>متزوج</v>
      </c>
      <c r="F56" s="33">
        <f>2*main!F5</f>
        <v>8</v>
      </c>
      <c r="G56" s="33">
        <f>main!G5</f>
        <v>0</v>
      </c>
      <c r="H56" s="33">
        <f>2*main!H5</f>
        <v>0</v>
      </c>
      <c r="I56" s="33">
        <f>3*main!I5</f>
        <v>18</v>
      </c>
      <c r="J56" s="33">
        <f>VLOOKUP(main!J5,info!A$15:B$16,2,FALSE )</f>
        <v>6</v>
      </c>
      <c r="K56" s="33">
        <f>VLOOKUP(main!K5,info!A$19:B$20,2,FALSE )</f>
        <v>8</v>
      </c>
      <c r="L56" s="33">
        <f>VLOOKUP(main!L5,info!A$5:B$8,2,FALSE )</f>
        <v>0</v>
      </c>
      <c r="M56" s="33">
        <f>VLOOKUP(main!M5,info!A$9:B$13,2,FALSE )</f>
        <v>6</v>
      </c>
      <c r="N56" s="33">
        <f>VLOOKUP(main!N5,info!A$23:B$24,2,FALSE )</f>
        <v>0</v>
      </c>
      <c r="O56" s="33">
        <f>VLOOKUP(main!O5,info!A$27:B$28,2,FALSE )</f>
        <v>0</v>
      </c>
      <c r="P56" s="33">
        <f>main!P5</f>
        <v>0</v>
      </c>
      <c r="Q56" s="33">
        <f>main!Q5</f>
        <v>0</v>
      </c>
      <c r="R56" s="33">
        <f t="shared" si="1"/>
        <v>46</v>
      </c>
      <c r="S56" s="34"/>
      <c r="T56" s="35" t="str">
        <f>main!S5</f>
        <v xml:space="preserve">التربية للعلوم الصرفة </v>
      </c>
    </row>
    <row r="57" spans="1:20" ht="18" x14ac:dyDescent="0.2">
      <c r="A57" s="33">
        <v>56</v>
      </c>
      <c r="B57" s="33" t="str">
        <f>main!B32</f>
        <v>رحاب عارف عبد الصاحب</v>
      </c>
      <c r="C57" s="33" t="str">
        <f>main!C32</f>
        <v xml:space="preserve">مدرس جامعي اول </v>
      </c>
      <c r="D57" s="33" t="str">
        <f>main!D32</f>
        <v>ماجستير</v>
      </c>
      <c r="E57" s="33" t="str">
        <f>main!E32</f>
        <v>متزوج</v>
      </c>
      <c r="F57" s="33">
        <f>2*main!F32</f>
        <v>4</v>
      </c>
      <c r="G57" s="33">
        <f>main!G32</f>
        <v>0</v>
      </c>
      <c r="H57" s="33">
        <f>2*main!H32</f>
        <v>20</v>
      </c>
      <c r="I57" s="33">
        <f>3*main!I32</f>
        <v>3</v>
      </c>
      <c r="J57" s="33">
        <f>VLOOKUP(main!J32,info!A$15:B$16,2,FALSE )</f>
        <v>6</v>
      </c>
      <c r="K57" s="33">
        <f>VLOOKUP(main!K32,info!A$19:B$20,2,FALSE )</f>
        <v>8</v>
      </c>
      <c r="L57" s="33">
        <f>VLOOKUP(main!L32,info!A$5:B$8,2,FALSE )</f>
        <v>0</v>
      </c>
      <c r="M57" s="33">
        <f>VLOOKUP(main!M32,info!A$9:B$13,2,FALSE )</f>
        <v>4</v>
      </c>
      <c r="N57" s="33">
        <f>VLOOKUP(main!N32,info!A$23:B$24,2,FALSE )</f>
        <v>0</v>
      </c>
      <c r="O57" s="33">
        <f>VLOOKUP(main!O32,info!A$27:B$28,2,FALSE )</f>
        <v>0</v>
      </c>
      <c r="P57" s="33">
        <f>main!P32</f>
        <v>0</v>
      </c>
      <c r="Q57" s="33">
        <v>1</v>
      </c>
      <c r="R57" s="33">
        <f t="shared" si="1"/>
        <v>46</v>
      </c>
      <c r="S57" s="34"/>
      <c r="T57" s="35" t="str">
        <f>main!S32</f>
        <v xml:space="preserve">الاداب </v>
      </c>
    </row>
    <row r="58" spans="1:20" ht="18" x14ac:dyDescent="0.2">
      <c r="A58" s="33">
        <v>57</v>
      </c>
      <c r="B58" s="33" t="str">
        <f>main!B48</f>
        <v xml:space="preserve">عباس كاظع عطية </v>
      </c>
      <c r="C58" s="33" t="str">
        <f>main!C48</f>
        <v xml:space="preserve">مدرس جامعي </v>
      </c>
      <c r="D58" s="33" t="str">
        <f>main!D48</f>
        <v>دكتوراه</v>
      </c>
      <c r="E58" s="33" t="str">
        <f>main!E48</f>
        <v>متزوج</v>
      </c>
      <c r="F58" s="33">
        <f>2*main!F48</f>
        <v>8</v>
      </c>
      <c r="G58" s="33">
        <f>main!G48</f>
        <v>0</v>
      </c>
      <c r="H58" s="33">
        <f>2*main!H48</f>
        <v>16</v>
      </c>
      <c r="I58" s="33">
        <f>3*main!I48</f>
        <v>12</v>
      </c>
      <c r="J58" s="33">
        <f>VLOOKUP(main!J48,info!A$15:B$16,2,FALSE )</f>
        <v>6</v>
      </c>
      <c r="K58" s="33">
        <f>VLOOKUP(main!K48,info!A$19:B$20,2,FALSE )</f>
        <v>0</v>
      </c>
      <c r="L58" s="33">
        <f>VLOOKUP(main!L48,info!A$5:B$8,2,FALSE )</f>
        <v>0</v>
      </c>
      <c r="M58" s="33">
        <f>VLOOKUP(main!M48,info!A$9:B$13,2,FALSE )</f>
        <v>4</v>
      </c>
      <c r="N58" s="33">
        <f>VLOOKUP(main!N48,info!A$23:B$24,2,FALSE )</f>
        <v>0</v>
      </c>
      <c r="O58" s="33">
        <f>VLOOKUP(main!O48,info!A$27:B$28,2,FALSE )</f>
        <v>0</v>
      </c>
      <c r="P58" s="33">
        <f>main!P48</f>
        <v>0</v>
      </c>
      <c r="Q58" s="33">
        <f>main!Q48</f>
        <v>0</v>
      </c>
      <c r="R58" s="33">
        <f t="shared" si="1"/>
        <v>46</v>
      </c>
      <c r="S58" s="34"/>
      <c r="T58" s="35" t="str">
        <f>main!S48</f>
        <v xml:space="preserve">كلية الادارة والاقتصاد </v>
      </c>
    </row>
    <row r="59" spans="1:20" ht="18" x14ac:dyDescent="0.2">
      <c r="A59" s="33">
        <v>58</v>
      </c>
      <c r="B59" s="33" t="str">
        <f>main!B54</f>
        <v xml:space="preserve">علي جاسم محمد </v>
      </c>
      <c r="C59" s="33" t="str">
        <f>main!C54</f>
        <v xml:space="preserve">باحث </v>
      </c>
      <c r="D59" s="33" t="str">
        <f>main!D54</f>
        <v>ماجستير</v>
      </c>
      <c r="E59" s="33" t="str">
        <f>main!E54</f>
        <v>متزوج</v>
      </c>
      <c r="F59" s="33">
        <f>2*main!F54</f>
        <v>2</v>
      </c>
      <c r="G59" s="33">
        <f>main!G54</f>
        <v>0</v>
      </c>
      <c r="H59" s="33">
        <f>2*main!H54</f>
        <v>10</v>
      </c>
      <c r="I59" s="33">
        <f>3*main!I54</f>
        <v>3</v>
      </c>
      <c r="J59" s="33">
        <f>VLOOKUP(main!J54,info!A$15:B$16,2,FALSE )</f>
        <v>6</v>
      </c>
      <c r="K59" s="33">
        <f>VLOOKUP(main!K54,info!A$19:B$20,2,FALSE )</f>
        <v>8</v>
      </c>
      <c r="L59" s="33">
        <f>VLOOKUP(main!L54,info!A$5:B$8,2,FALSE )</f>
        <v>0</v>
      </c>
      <c r="M59" s="33">
        <f>VLOOKUP(main!M54,info!A$9:B$13,2,FALSE )</f>
        <v>4</v>
      </c>
      <c r="N59" s="33">
        <f>VLOOKUP(main!N54,info!A$23:B$24,2,FALSE )</f>
        <v>0</v>
      </c>
      <c r="O59" s="33">
        <f>VLOOKUP(main!O54,info!A$27:B$28,2,FALSE )</f>
        <v>0</v>
      </c>
      <c r="P59" s="33">
        <v>12</v>
      </c>
      <c r="Q59" s="33">
        <v>1</v>
      </c>
      <c r="R59" s="33">
        <f t="shared" si="1"/>
        <v>46</v>
      </c>
      <c r="S59" s="34" t="s">
        <v>169</v>
      </c>
      <c r="T59" s="35" t="str">
        <f>main!S54</f>
        <v xml:space="preserve">القانون </v>
      </c>
    </row>
    <row r="60" spans="1:20" ht="18" x14ac:dyDescent="0.2">
      <c r="A60" s="33">
        <v>59</v>
      </c>
      <c r="B60" s="33" t="str">
        <f>main!B59</f>
        <v xml:space="preserve">عمر خالد عبدالامير </v>
      </c>
      <c r="C60" s="33" t="str">
        <f>main!C59</f>
        <v xml:space="preserve">مدرس جامعي </v>
      </c>
      <c r="D60" s="33" t="str">
        <f>main!D59</f>
        <v>ماجستير</v>
      </c>
      <c r="E60" s="33" t="str">
        <f>main!E59</f>
        <v>متزوج</v>
      </c>
      <c r="F60" s="33">
        <f>2*main!F59</f>
        <v>8</v>
      </c>
      <c r="G60" s="33">
        <f>main!G59</f>
        <v>0</v>
      </c>
      <c r="H60" s="33">
        <f>2*main!H59</f>
        <v>16</v>
      </c>
      <c r="I60" s="33">
        <f>3*main!I59</f>
        <v>12</v>
      </c>
      <c r="J60" s="33">
        <f>VLOOKUP(main!J59,info!A$15:B$16,2,FALSE )</f>
        <v>6</v>
      </c>
      <c r="K60" s="33">
        <f>VLOOKUP(main!K59,info!A$19:B$20,2,FALSE )</f>
        <v>0</v>
      </c>
      <c r="L60" s="33">
        <f>VLOOKUP(main!L59,info!A$5:B$8,2,FALSE )</f>
        <v>0</v>
      </c>
      <c r="M60" s="33">
        <f>VLOOKUP(main!M59,info!A$9:B$13,2,FALSE )</f>
        <v>4</v>
      </c>
      <c r="N60" s="33">
        <f>VLOOKUP(main!N59,info!A$23:B$24,2,FALSE )</f>
        <v>0</v>
      </c>
      <c r="O60" s="33">
        <f>VLOOKUP(main!O59,info!A$27:B$28,2,FALSE )</f>
        <v>0</v>
      </c>
      <c r="P60" s="33">
        <f>main!P59</f>
        <v>0</v>
      </c>
      <c r="Q60" s="33">
        <f>main!Q59</f>
        <v>0</v>
      </c>
      <c r="R60" s="33">
        <f t="shared" si="1"/>
        <v>46</v>
      </c>
      <c r="S60" s="34"/>
      <c r="T60" s="35" t="str">
        <f>main!S59</f>
        <v xml:space="preserve">كلية الادارة والاقتصاد </v>
      </c>
    </row>
    <row r="61" spans="1:20" ht="18" x14ac:dyDescent="0.2">
      <c r="A61" s="33">
        <v>60</v>
      </c>
      <c r="B61" s="33" t="str">
        <f>main!B71</f>
        <v>محمد قاسم محل</v>
      </c>
      <c r="C61" s="33" t="str">
        <f>main!C71</f>
        <v>مدرس جامعي</v>
      </c>
      <c r="D61" s="33" t="str">
        <f>main!D71</f>
        <v>ماجستير</v>
      </c>
      <c r="E61" s="33" t="str">
        <f>main!E71</f>
        <v>متزوج</v>
      </c>
      <c r="F61" s="33">
        <f>2*main!F71</f>
        <v>10</v>
      </c>
      <c r="G61" s="33">
        <f>main!G71</f>
        <v>0</v>
      </c>
      <c r="H61" s="33">
        <f>2*main!H71</f>
        <v>0</v>
      </c>
      <c r="I61" s="33">
        <f>3*main!I71</f>
        <v>18</v>
      </c>
      <c r="J61" s="33">
        <f>VLOOKUP(main!J71,info!A$15:B$16,2,FALSE )</f>
        <v>6</v>
      </c>
      <c r="K61" s="33">
        <f>VLOOKUP(main!K71,info!A$19:B$20,2,FALSE )</f>
        <v>8</v>
      </c>
      <c r="L61" s="33">
        <f>VLOOKUP(main!L71,info!A$5:B$8,2,FALSE )</f>
        <v>0</v>
      </c>
      <c r="M61" s="33">
        <f>VLOOKUP(main!M71,info!A$9:B$13,2,FALSE )</f>
        <v>4</v>
      </c>
      <c r="N61" s="33">
        <f>VLOOKUP(main!N71,info!A$23:B$24,2,FALSE )</f>
        <v>0</v>
      </c>
      <c r="O61" s="33">
        <f>VLOOKUP(main!O71,info!A$27:B$28,2,FALSE )</f>
        <v>0</v>
      </c>
      <c r="P61" s="33">
        <f>main!P71</f>
        <v>0</v>
      </c>
      <c r="Q61" s="33">
        <f>main!Q71</f>
        <v>0</v>
      </c>
      <c r="R61" s="33">
        <f t="shared" si="1"/>
        <v>46</v>
      </c>
      <c r="S61" s="34"/>
      <c r="T61" s="35" t="str">
        <f>main!S71</f>
        <v xml:space="preserve">كلية الاداب </v>
      </c>
    </row>
    <row r="62" spans="1:20" ht="18" x14ac:dyDescent="0.2">
      <c r="A62" s="33">
        <v>61</v>
      </c>
      <c r="B62" s="33" t="str">
        <f>main!B26</f>
        <v xml:space="preserve">حيدر عواد فليح </v>
      </c>
      <c r="C62" s="33" t="str">
        <f>main!C26</f>
        <v xml:space="preserve">مدرس جامعي اول </v>
      </c>
      <c r="D62" s="33" t="str">
        <f>main!D26</f>
        <v>ماجستير</v>
      </c>
      <c r="E62" s="33" t="str">
        <f>main!E26</f>
        <v>متزوج</v>
      </c>
      <c r="F62" s="33">
        <f>2*main!F26</f>
        <v>6</v>
      </c>
      <c r="G62" s="33">
        <f>main!G26</f>
        <v>0</v>
      </c>
      <c r="H62" s="33">
        <f>2*main!H26</f>
        <v>18</v>
      </c>
      <c r="I62" s="33">
        <f>3*main!I26</f>
        <v>9</v>
      </c>
      <c r="J62" s="33">
        <f>VLOOKUP(main!J26,info!A$15:B$16,2,FALSE )</f>
        <v>6</v>
      </c>
      <c r="K62" s="33">
        <f>VLOOKUP(main!K26,info!A$19:B$20,2,FALSE )</f>
        <v>0</v>
      </c>
      <c r="L62" s="33">
        <f>VLOOKUP(main!L26,info!A$5:B$8,2,FALSE )</f>
        <v>0</v>
      </c>
      <c r="M62" s="33">
        <f>VLOOKUP(main!M26,info!A$9:B$13,2,FALSE )</f>
        <v>4</v>
      </c>
      <c r="N62" s="33">
        <f>VLOOKUP(main!N26,info!A$23:B$24,2,FALSE )</f>
        <v>0</v>
      </c>
      <c r="O62" s="33">
        <f>VLOOKUP(main!O26,info!A$27:B$28,2,FALSE )</f>
        <v>0</v>
      </c>
      <c r="P62" s="33">
        <f>main!P26</f>
        <v>0</v>
      </c>
      <c r="Q62" s="33">
        <v>2.5</v>
      </c>
      <c r="R62" s="33">
        <f t="shared" si="1"/>
        <v>45.5</v>
      </c>
      <c r="S62" s="34"/>
      <c r="T62" s="35" t="str">
        <f>main!S26</f>
        <v xml:space="preserve">كلية الاداب </v>
      </c>
    </row>
    <row r="63" spans="1:20" ht="18" x14ac:dyDescent="0.2">
      <c r="A63" s="33">
        <v>62</v>
      </c>
      <c r="B63" s="33" t="str">
        <f>main!B81</f>
        <v xml:space="preserve">وسام حمود حاشوش </v>
      </c>
      <c r="C63" s="33" t="str">
        <f>main!C81</f>
        <v xml:space="preserve">مدرس جامعي </v>
      </c>
      <c r="D63" s="33" t="str">
        <f>main!D81</f>
        <v>ماجستير</v>
      </c>
      <c r="E63" s="33" t="str">
        <f>main!E81</f>
        <v>متزوج</v>
      </c>
      <c r="F63" s="33">
        <f>2*main!F81</f>
        <v>6</v>
      </c>
      <c r="G63" s="33">
        <f>main!G81</f>
        <v>0</v>
      </c>
      <c r="H63" s="33">
        <f>2*main!H81</f>
        <v>0</v>
      </c>
      <c r="I63" s="33">
        <f>3*main!I81</f>
        <v>18</v>
      </c>
      <c r="J63" s="33">
        <f>VLOOKUP(main!J81,info!A$15:B$16,2,FALSE )</f>
        <v>6</v>
      </c>
      <c r="K63" s="33">
        <f>VLOOKUP(main!K81,info!A$19:B$20,2,FALSE )</f>
        <v>8</v>
      </c>
      <c r="L63" s="33">
        <f>VLOOKUP(main!L81,info!A$5:B$8,2,FALSE )</f>
        <v>0</v>
      </c>
      <c r="M63" s="33">
        <f>VLOOKUP(main!M81,info!A$9:B$13,2,FALSE )</f>
        <v>6</v>
      </c>
      <c r="N63" s="33">
        <f>VLOOKUP(main!N81,info!A$23:B$24,2,FALSE )</f>
        <v>0</v>
      </c>
      <c r="O63" s="33">
        <f>VLOOKUP(main!O81,info!A$27:B$28,2,FALSE )</f>
        <v>0</v>
      </c>
      <c r="P63" s="33">
        <f>main!P81</f>
        <v>0</v>
      </c>
      <c r="Q63" s="33">
        <v>1.5</v>
      </c>
      <c r="R63" s="33">
        <f t="shared" si="1"/>
        <v>45.5</v>
      </c>
      <c r="S63" s="34"/>
      <c r="T63" s="35" t="str">
        <f>main!S81</f>
        <v xml:space="preserve">كلية التربية للعلوم الانسانية </v>
      </c>
    </row>
    <row r="64" spans="1:20" ht="18" x14ac:dyDescent="0.2">
      <c r="A64" s="33">
        <v>63</v>
      </c>
      <c r="B64" s="33" t="str">
        <f>main!B12</f>
        <v xml:space="preserve">اسعد كاظم وحيش </v>
      </c>
      <c r="C64" s="33" t="str">
        <f>main!C12</f>
        <v xml:space="preserve">مدرس جامعي اول </v>
      </c>
      <c r="D64" s="33" t="str">
        <f>main!D12</f>
        <v>دكتوراه</v>
      </c>
      <c r="E64" s="33" t="str">
        <f>main!E12</f>
        <v>متزوج</v>
      </c>
      <c r="F64" s="33">
        <f>2*main!F12</f>
        <v>2</v>
      </c>
      <c r="G64" s="33">
        <f>main!G12</f>
        <v>0</v>
      </c>
      <c r="H64" s="33">
        <f>2*main!H12</f>
        <v>10</v>
      </c>
      <c r="I64" s="33">
        <f>3*main!I12</f>
        <v>21</v>
      </c>
      <c r="J64" s="33">
        <f>VLOOKUP(main!J12,info!A$15:B$16,2,FALSE )</f>
        <v>6</v>
      </c>
      <c r="K64" s="33">
        <f>VLOOKUP(main!K12,info!A$19:B$20,2,FALSE )</f>
        <v>0</v>
      </c>
      <c r="L64" s="33">
        <f>VLOOKUP(main!L12,info!A$5:B$8,2,FALSE )</f>
        <v>0</v>
      </c>
      <c r="M64" s="33">
        <f>VLOOKUP(main!M12,info!A$9:B$13,2,FALSE )</f>
        <v>6</v>
      </c>
      <c r="N64" s="33">
        <f>VLOOKUP(main!N12,info!A$23:B$24,2,FALSE )</f>
        <v>0</v>
      </c>
      <c r="O64" s="33">
        <f>VLOOKUP(main!O12,info!A$27:B$28,2,FALSE )</f>
        <v>0</v>
      </c>
      <c r="P64" s="33">
        <f>main!P12</f>
        <v>0</v>
      </c>
      <c r="Q64" s="33">
        <f>main!Q12</f>
        <v>0</v>
      </c>
      <c r="R64" s="33">
        <f t="shared" si="1"/>
        <v>45</v>
      </c>
      <c r="S64" s="34"/>
      <c r="T64" s="35" t="str">
        <f>main!S12</f>
        <v xml:space="preserve">القانون </v>
      </c>
    </row>
    <row r="65" spans="1:20" ht="18" x14ac:dyDescent="0.2">
      <c r="A65" s="33">
        <v>64</v>
      </c>
      <c r="B65" s="33" t="str">
        <f>main!B28</f>
        <v>حيدر منين حمود</v>
      </c>
      <c r="C65" s="33" t="str">
        <f>main!C28</f>
        <v xml:space="preserve">معون رئيس مهندسين </v>
      </c>
      <c r="D65" s="33" t="str">
        <f>main!D28</f>
        <v>ماجستير</v>
      </c>
      <c r="E65" s="33" t="str">
        <f>main!E28</f>
        <v>متزوج</v>
      </c>
      <c r="F65" s="33">
        <f>2*main!F28</f>
        <v>8</v>
      </c>
      <c r="G65" s="33">
        <f>main!G28</f>
        <v>0</v>
      </c>
      <c r="H65" s="33">
        <f>2*main!H28</f>
        <v>26</v>
      </c>
      <c r="I65" s="33">
        <f>3*main!I28</f>
        <v>0</v>
      </c>
      <c r="J65" s="33">
        <f>VLOOKUP(main!J28,info!A$15:B$16,2,FALSE )</f>
        <v>6</v>
      </c>
      <c r="K65" s="33">
        <f>VLOOKUP(main!K28,info!A$19:B$20,2,FALSE )</f>
        <v>0</v>
      </c>
      <c r="L65" s="33">
        <f>VLOOKUP(main!L28,info!A$5:B$8,2,FALSE )</f>
        <v>0</v>
      </c>
      <c r="M65" s="33">
        <f>VLOOKUP(main!M28,info!A$9:B$13,2,FALSE )</f>
        <v>4</v>
      </c>
      <c r="N65" s="33">
        <f>VLOOKUP(main!N28,info!A$23:B$24,2,FALSE )</f>
        <v>0</v>
      </c>
      <c r="O65" s="33">
        <f>VLOOKUP(main!O28,info!A$27:B$28,2,FALSE )</f>
        <v>0</v>
      </c>
      <c r="P65" s="33">
        <f>main!P28</f>
        <v>0</v>
      </c>
      <c r="Q65" s="33">
        <v>1</v>
      </c>
      <c r="R65" s="33">
        <f t="shared" si="1"/>
        <v>45</v>
      </c>
      <c r="S65" s="34"/>
      <c r="T65" s="35" t="str">
        <f>main!S28</f>
        <v xml:space="preserve">كلية التربية للعلوم الانسانية </v>
      </c>
    </row>
    <row r="66" spans="1:20" ht="18" x14ac:dyDescent="0.2">
      <c r="A66" s="33">
        <v>65</v>
      </c>
      <c r="B66" s="33" t="str">
        <f>main!B34</f>
        <v xml:space="preserve">رشا كريم دنيف </v>
      </c>
      <c r="C66" s="33" t="str">
        <f>main!C34</f>
        <v xml:space="preserve">ملاحظ </v>
      </c>
      <c r="D66" s="33" t="str">
        <f>main!D34</f>
        <v>ماجستير</v>
      </c>
      <c r="E66" s="33" t="str">
        <f>main!E34</f>
        <v>متزوج</v>
      </c>
      <c r="F66" s="33">
        <f>2*main!F34</f>
        <v>8</v>
      </c>
      <c r="G66" s="33">
        <f>main!G34</f>
        <v>0</v>
      </c>
      <c r="H66" s="33">
        <f>2*main!H34</f>
        <v>16</v>
      </c>
      <c r="I66" s="33">
        <f>3*main!I34</f>
        <v>0</v>
      </c>
      <c r="J66" s="33">
        <f>VLOOKUP(main!J34,info!A$15:B$16,2,FALSE )</f>
        <v>6</v>
      </c>
      <c r="K66" s="33">
        <f>VLOOKUP(main!K34,info!A$19:B$20,2,FALSE )</f>
        <v>0</v>
      </c>
      <c r="L66" s="33">
        <f>VLOOKUP(main!L34,info!A$5:B$8,2,FALSE )</f>
        <v>0</v>
      </c>
      <c r="M66" s="33">
        <f>VLOOKUP(main!M34,info!A$9:B$13,2,FALSE )</f>
        <v>4</v>
      </c>
      <c r="N66" s="33">
        <f>VLOOKUP(main!N34,info!A$23:B$24,2,FALSE )</f>
        <v>0</v>
      </c>
      <c r="O66" s="33">
        <f>VLOOKUP(main!O34,info!A$27:B$28,2,FALSE )</f>
        <v>10</v>
      </c>
      <c r="P66" s="33">
        <f>main!P34</f>
        <v>0</v>
      </c>
      <c r="Q66" s="33">
        <f>main!Q34</f>
        <v>0</v>
      </c>
      <c r="R66" s="33">
        <f t="shared" ref="R66:R83" si="2">SUM(B66:Q66)</f>
        <v>44</v>
      </c>
      <c r="S66" s="34"/>
      <c r="T66" s="35" t="str">
        <f>main!S34</f>
        <v xml:space="preserve">الاداب </v>
      </c>
    </row>
    <row r="67" spans="1:20" ht="18" x14ac:dyDescent="0.2">
      <c r="A67" s="33">
        <v>66</v>
      </c>
      <c r="B67" s="33" t="str">
        <f>main!B39</f>
        <v xml:space="preserve">زهراء سعدون زاجي </v>
      </c>
      <c r="C67" s="33" t="str">
        <f>main!C39</f>
        <v>رئيس ملاحظين</v>
      </c>
      <c r="D67" s="33" t="str">
        <f>main!D39</f>
        <v>ماجستير</v>
      </c>
      <c r="E67" s="33" t="str">
        <f>main!E39</f>
        <v>متزوج</v>
      </c>
      <c r="F67" s="33">
        <f>2*main!F39</f>
        <v>8</v>
      </c>
      <c r="G67" s="33">
        <f>main!G39</f>
        <v>0</v>
      </c>
      <c r="H67" s="33">
        <f>2*main!H39</f>
        <v>24</v>
      </c>
      <c r="I67" s="33">
        <f>3*main!I39</f>
        <v>0</v>
      </c>
      <c r="J67" s="33">
        <f>VLOOKUP(main!J39,info!A$15:B$16,2,FALSE )</f>
        <v>6</v>
      </c>
      <c r="K67" s="33">
        <f>VLOOKUP(main!K39,info!A$19:B$20,2,FALSE )</f>
        <v>0</v>
      </c>
      <c r="L67" s="33">
        <f>VLOOKUP(main!L39,info!A$5:B$8,2,FALSE )</f>
        <v>0</v>
      </c>
      <c r="M67" s="33">
        <f>VLOOKUP(main!M39,info!A$9:B$13,2,FALSE )</f>
        <v>4</v>
      </c>
      <c r="N67" s="33">
        <f>VLOOKUP(main!N39,info!A$23:B$24,2,FALSE )</f>
        <v>0</v>
      </c>
      <c r="O67" s="33">
        <f>VLOOKUP(main!O39,info!A$27:B$28,2,FALSE )</f>
        <v>0</v>
      </c>
      <c r="P67" s="33">
        <f>main!P39</f>
        <v>0</v>
      </c>
      <c r="Q67" s="33">
        <v>1.5</v>
      </c>
      <c r="R67" s="33">
        <f t="shared" si="2"/>
        <v>43.5</v>
      </c>
      <c r="S67" s="34"/>
      <c r="T67" s="35" t="str">
        <f>main!S39</f>
        <v>رئاسة الجامعة</v>
      </c>
    </row>
    <row r="68" spans="1:20" ht="18" x14ac:dyDescent="0.2">
      <c r="A68" s="33">
        <v>67</v>
      </c>
      <c r="B68" s="33" t="str">
        <f>main!B41</f>
        <v xml:space="preserve">ستار حبيب منعثر </v>
      </c>
      <c r="C68" s="33" t="str">
        <f>main!C41</f>
        <v>استاذ مساعد</v>
      </c>
      <c r="D68" s="33" t="str">
        <f>main!D41</f>
        <v>دكتوراه</v>
      </c>
      <c r="E68" s="33" t="str">
        <f>main!E41</f>
        <v>متزوج</v>
      </c>
      <c r="F68" s="33">
        <f>2*main!F41</f>
        <v>4</v>
      </c>
      <c r="G68" s="33">
        <f>main!G41</f>
        <v>13</v>
      </c>
      <c r="H68" s="33">
        <f>2*main!H41</f>
        <v>0</v>
      </c>
      <c r="I68" s="33">
        <f>3*main!I41</f>
        <v>12</v>
      </c>
      <c r="J68" s="33">
        <f>VLOOKUP(main!J41,info!A$15:B$16,2,FALSE )</f>
        <v>6</v>
      </c>
      <c r="K68" s="33">
        <f>VLOOKUP(main!K41,info!A$19:B$20,2,FALSE )</f>
        <v>0</v>
      </c>
      <c r="L68" s="33">
        <f>VLOOKUP(main!L41,info!A$5:B$8,2,FALSE )</f>
        <v>0</v>
      </c>
      <c r="M68" s="33">
        <f>VLOOKUP(main!M41,info!A$9:B$13,2,FALSE )</f>
        <v>8</v>
      </c>
      <c r="N68" s="33">
        <f>VLOOKUP(main!N41,info!A$23:B$24,2,FALSE )</f>
        <v>0</v>
      </c>
      <c r="O68" s="33">
        <f>VLOOKUP(main!O41,info!A$27:B$28,2,FALSE )</f>
        <v>0</v>
      </c>
      <c r="P68" s="33">
        <f>main!P41</f>
        <v>0</v>
      </c>
      <c r="Q68" s="33">
        <v>0.5</v>
      </c>
      <c r="R68" s="33">
        <f t="shared" si="2"/>
        <v>43.5</v>
      </c>
      <c r="S68" s="36" t="str">
        <f>main!R41</f>
        <v xml:space="preserve"> يستبعد خدمته في وزارة التعليم اقل من 5 سنوات0.5</v>
      </c>
      <c r="T68" s="35" t="str">
        <f>main!S41</f>
        <v>الهندسة</v>
      </c>
    </row>
    <row r="69" spans="1:20" ht="18" x14ac:dyDescent="0.2">
      <c r="A69" s="33">
        <v>68</v>
      </c>
      <c r="B69" s="33" t="str">
        <f>main!B58</f>
        <v>عماد كاظم ثجيل رسن</v>
      </c>
      <c r="C69" s="33" t="str">
        <f>main!C58</f>
        <v xml:space="preserve">مدرس جامعي اول </v>
      </c>
      <c r="D69" s="33" t="str">
        <f>main!D58</f>
        <v>دكتوراه</v>
      </c>
      <c r="E69" s="33" t="str">
        <f>main!E58</f>
        <v>متزوج</v>
      </c>
      <c r="F69" s="33">
        <f>2*main!F58</f>
        <v>6</v>
      </c>
      <c r="G69" s="33">
        <f>main!G58</f>
        <v>0</v>
      </c>
      <c r="H69" s="33">
        <f>2*main!H58</f>
        <v>0</v>
      </c>
      <c r="I69" s="33">
        <f>3*main!I58</f>
        <v>21</v>
      </c>
      <c r="J69" s="33">
        <f>VLOOKUP(main!J58,info!A$15:B$16,2,FALSE )</f>
        <v>6</v>
      </c>
      <c r="K69" s="33">
        <f>VLOOKUP(main!K58,info!A$19:B$20,2,FALSE )</f>
        <v>0</v>
      </c>
      <c r="L69" s="33">
        <f>VLOOKUP(main!L58,info!A$5:B$8,2,FALSE )</f>
        <v>0</v>
      </c>
      <c r="M69" s="33">
        <f>VLOOKUP(main!M58,info!A$9:B$13,2,FALSE )</f>
        <v>8</v>
      </c>
      <c r="N69" s="33">
        <f>VLOOKUP(main!N58,info!A$23:B$24,2,FALSE )</f>
        <v>0</v>
      </c>
      <c r="O69" s="33">
        <f>VLOOKUP(main!O58,info!A$27:B$28,2,FALSE )</f>
        <v>0</v>
      </c>
      <c r="P69" s="33">
        <f>main!P58</f>
        <v>0</v>
      </c>
      <c r="Q69" s="33">
        <v>1.5</v>
      </c>
      <c r="R69" s="33">
        <f t="shared" si="2"/>
        <v>42.5</v>
      </c>
      <c r="S69" s="34"/>
      <c r="T69" s="35" t="str">
        <f>main!S58</f>
        <v>تربية رياضية</v>
      </c>
    </row>
    <row r="70" spans="1:20" ht="18" x14ac:dyDescent="0.2">
      <c r="A70" s="33">
        <v>69</v>
      </c>
      <c r="B70" s="33" t="str">
        <f>main!B7</f>
        <v xml:space="preserve">احمد عودة دخيل </v>
      </c>
      <c r="C70" s="33" t="str">
        <f>main!C7</f>
        <v xml:space="preserve">مدرس جامعي اول </v>
      </c>
      <c r="D70" s="33" t="str">
        <f>main!D7</f>
        <v>ماجستير</v>
      </c>
      <c r="E70" s="33" t="str">
        <f>main!E7</f>
        <v>متزوج</v>
      </c>
      <c r="F70" s="33">
        <f>2*main!F7</f>
        <v>6</v>
      </c>
      <c r="G70" s="33">
        <f>main!G7</f>
        <v>0</v>
      </c>
      <c r="H70" s="33">
        <f>2*main!H7</f>
        <v>0</v>
      </c>
      <c r="I70" s="33">
        <f>3*main!I7</f>
        <v>18</v>
      </c>
      <c r="J70" s="33">
        <f>VLOOKUP(main!J7,info!A$15:B$16,2,FALSE )</f>
        <v>6</v>
      </c>
      <c r="K70" s="33">
        <f>VLOOKUP(main!K7,info!A$19:B$20,2,FALSE )</f>
        <v>0</v>
      </c>
      <c r="L70" s="33">
        <f>VLOOKUP(main!L7,info!A$5:B$8,2,FALSE )</f>
        <v>0</v>
      </c>
      <c r="M70" s="33">
        <f>VLOOKUP(main!M7,info!A$9:B$13,2,FALSE )</f>
        <v>6</v>
      </c>
      <c r="N70" s="33">
        <f>VLOOKUP(main!N7,info!A$23:B$24,2,FALSE )</f>
        <v>0</v>
      </c>
      <c r="O70" s="33">
        <v>0</v>
      </c>
      <c r="P70" s="33">
        <v>4</v>
      </c>
      <c r="Q70" s="33">
        <v>1.5</v>
      </c>
      <c r="R70" s="33">
        <f t="shared" si="2"/>
        <v>41.5</v>
      </c>
      <c r="S70" s="34"/>
      <c r="T70" s="35" t="str">
        <f>main!S7</f>
        <v xml:space="preserve">رئاسة الجامعة/ قسم شؤون الديوان </v>
      </c>
    </row>
    <row r="71" spans="1:20" ht="18" x14ac:dyDescent="0.2">
      <c r="A71" s="33">
        <v>70</v>
      </c>
      <c r="B71" s="33" t="str">
        <f>main!B6</f>
        <v>احمد عبد الحسين كيطان</v>
      </c>
      <c r="C71" s="33" t="str">
        <f>main!C6</f>
        <v>مدرس مساعد</v>
      </c>
      <c r="D71" s="33" t="str">
        <f>main!D6</f>
        <v>ماجستير</v>
      </c>
      <c r="E71" s="33" t="str">
        <f>main!E6</f>
        <v>متزوج</v>
      </c>
      <c r="F71" s="33">
        <f>2*main!F6</f>
        <v>14</v>
      </c>
      <c r="G71" s="33">
        <f>main!G6</f>
        <v>0</v>
      </c>
      <c r="H71" s="33">
        <f>2*main!H6</f>
        <v>20</v>
      </c>
      <c r="I71" s="33">
        <f>3*main!I6</f>
        <v>3</v>
      </c>
      <c r="J71" s="33">
        <f>VLOOKUP(main!J6,info!A$15:B$16,2,FALSE )</f>
        <v>0</v>
      </c>
      <c r="K71" s="33">
        <f>VLOOKUP(main!K6,info!A$19:B$20,2,FALSE )</f>
        <v>0</v>
      </c>
      <c r="L71" s="33">
        <f>VLOOKUP(main!L6,info!A$5:B$8,2,FALSE )</f>
        <v>0</v>
      </c>
      <c r="M71" s="33">
        <f>VLOOKUP(main!M6,info!A$9:B$13,2,FALSE )</f>
        <v>4</v>
      </c>
      <c r="N71" s="33">
        <f>VLOOKUP(main!N6,info!A$23:B$24,2,FALSE )</f>
        <v>0</v>
      </c>
      <c r="O71" s="33">
        <f>VLOOKUP(main!O6,info!A$27:B$28,2,FALSE )</f>
        <v>0</v>
      </c>
      <c r="P71" s="33">
        <f>main!P6</f>
        <v>0</v>
      </c>
      <c r="Q71" s="33">
        <f>main!Q6</f>
        <v>0</v>
      </c>
      <c r="R71" s="33">
        <f t="shared" si="2"/>
        <v>41</v>
      </c>
      <c r="S71" s="34"/>
      <c r="T71" s="35">
        <f>main!S6</f>
        <v>0</v>
      </c>
    </row>
    <row r="72" spans="1:20" ht="18" x14ac:dyDescent="0.2">
      <c r="A72" s="33">
        <v>71</v>
      </c>
      <c r="B72" s="33" t="str">
        <f>main!B53</f>
        <v xml:space="preserve">علي جاسم سوادي </v>
      </c>
      <c r="C72" s="33" t="str">
        <f>main!C53</f>
        <v xml:space="preserve">مدرس جامعي </v>
      </c>
      <c r="D72" s="33" t="str">
        <f>main!D53</f>
        <v>ماجستير</v>
      </c>
      <c r="E72" s="33" t="str">
        <f>main!E53</f>
        <v>متزوج</v>
      </c>
      <c r="F72" s="33">
        <f>2*main!F53</f>
        <v>10</v>
      </c>
      <c r="G72" s="33">
        <f>main!G53</f>
        <v>0</v>
      </c>
      <c r="H72" s="33">
        <f>2*main!H53</f>
        <v>12</v>
      </c>
      <c r="I72" s="33">
        <f>3*main!I53</f>
        <v>9</v>
      </c>
      <c r="J72" s="33">
        <f>VLOOKUP(main!J53,info!A$15:B$16,2,FALSE )</f>
        <v>6</v>
      </c>
      <c r="K72" s="33">
        <f>VLOOKUP(main!K53,info!A$19:B$20,2,FALSE )</f>
        <v>0</v>
      </c>
      <c r="L72" s="33">
        <f>VLOOKUP(main!L53,info!A$5:B$8,2,FALSE )</f>
        <v>0</v>
      </c>
      <c r="M72" s="33">
        <f>VLOOKUP(main!M53,info!A$9:B$13,2,FALSE )</f>
        <v>4</v>
      </c>
      <c r="N72" s="33">
        <f>VLOOKUP(main!N53,info!A$23:B$24,2,FALSE )</f>
        <v>0</v>
      </c>
      <c r="O72" s="33">
        <f>VLOOKUP(main!O53,info!A$27:B$28,2,FALSE )</f>
        <v>0</v>
      </c>
      <c r="P72" s="33">
        <f>main!P53</f>
        <v>0</v>
      </c>
      <c r="Q72" s="33">
        <f>main!Q53</f>
        <v>0</v>
      </c>
      <c r="R72" s="33">
        <f t="shared" si="2"/>
        <v>41</v>
      </c>
      <c r="S72" s="34"/>
      <c r="T72" s="35" t="str">
        <f>main!S53</f>
        <v>كلية التربية البدنية وعلوم الرياضة</v>
      </c>
    </row>
    <row r="73" spans="1:20" ht="18" x14ac:dyDescent="0.2">
      <c r="A73" s="33">
        <v>72</v>
      </c>
      <c r="B73" s="33" t="str">
        <f>main!B82</f>
        <v xml:space="preserve">وسام كامل غافل </v>
      </c>
      <c r="C73" s="33" t="str">
        <f>main!C82</f>
        <v xml:space="preserve">مدرس جامعي </v>
      </c>
      <c r="D73" s="33" t="str">
        <f>main!D82</f>
        <v>ماجستير</v>
      </c>
      <c r="E73" s="33" t="str">
        <f>main!E82</f>
        <v>متزوج</v>
      </c>
      <c r="F73" s="33">
        <f>2*main!F82</f>
        <v>6</v>
      </c>
      <c r="G73" s="33">
        <f>main!G82</f>
        <v>0</v>
      </c>
      <c r="H73" s="33">
        <f>2*main!H82</f>
        <v>10</v>
      </c>
      <c r="I73" s="33">
        <f>3*main!I82</f>
        <v>12</v>
      </c>
      <c r="J73" s="33">
        <f>VLOOKUP(main!J82,info!A$15:B$16,2,FALSE )</f>
        <v>6</v>
      </c>
      <c r="K73" s="33">
        <f>VLOOKUP(main!K82,info!A$19:B$20,2,FALSE )</f>
        <v>0</v>
      </c>
      <c r="L73" s="33">
        <f>VLOOKUP(main!L82,info!A$5:B$8,2,FALSE )</f>
        <v>0</v>
      </c>
      <c r="M73" s="33">
        <f>VLOOKUP(main!M82,info!A$9:B$13,2,FALSE )</f>
        <v>6</v>
      </c>
      <c r="N73" s="33">
        <f>VLOOKUP(main!N82,info!A$23:B$24,2,FALSE )</f>
        <v>0</v>
      </c>
      <c r="O73" s="33">
        <f>VLOOKUP(main!O82,info!A$27:B$28,2,FALSE )</f>
        <v>0</v>
      </c>
      <c r="P73" s="33">
        <f>main!P82</f>
        <v>0</v>
      </c>
      <c r="Q73" s="33">
        <f>main!Q82</f>
        <v>0</v>
      </c>
      <c r="R73" s="33">
        <f t="shared" si="2"/>
        <v>40</v>
      </c>
      <c r="S73" s="34"/>
      <c r="T73" s="35" t="str">
        <f>main!S82</f>
        <v xml:space="preserve">التربية للعلوم الصرفة </v>
      </c>
    </row>
    <row r="74" spans="1:20" ht="18" x14ac:dyDescent="0.2">
      <c r="A74" s="33">
        <v>73</v>
      </c>
      <c r="B74" s="33" t="str">
        <f>main!B9</f>
        <v xml:space="preserve">احمد محسن هيلان </v>
      </c>
      <c r="C74" s="33" t="str">
        <f>main!C9</f>
        <v xml:space="preserve">مدرس جامعي اول </v>
      </c>
      <c r="D74" s="33" t="str">
        <f>main!D9</f>
        <v>دكتوراه</v>
      </c>
      <c r="E74" s="33" t="str">
        <f>main!E9</f>
        <v>متزوج</v>
      </c>
      <c r="F74" s="33">
        <f>2*main!F9</f>
        <v>6</v>
      </c>
      <c r="G74" s="33">
        <f>main!G9</f>
        <v>0</v>
      </c>
      <c r="H74" s="33">
        <f>2*main!H9</f>
        <v>0</v>
      </c>
      <c r="I74" s="33">
        <f>3*main!I9</f>
        <v>18</v>
      </c>
      <c r="J74" s="33">
        <f>VLOOKUP(main!J9,info!A$15:B$16,2,FALSE )</f>
        <v>6</v>
      </c>
      <c r="K74" s="33">
        <f>VLOOKUP(main!K9,info!A$19:B$20,2,FALSE )</f>
        <v>0</v>
      </c>
      <c r="L74" s="33">
        <f>VLOOKUP(main!L9,info!A$5:B$8,2,FALSE )</f>
        <v>0</v>
      </c>
      <c r="M74" s="33">
        <f>VLOOKUP(main!M9,info!A$9:B$13,2,FALSE )</f>
        <v>8</v>
      </c>
      <c r="N74" s="33">
        <f>VLOOKUP(main!N9,info!A$23:B$24,2,FALSE )</f>
        <v>0</v>
      </c>
      <c r="O74" s="33">
        <f>VLOOKUP(main!O9,info!A$27:B$28,2,FALSE )</f>
        <v>0</v>
      </c>
      <c r="P74" s="33">
        <f>main!P9</f>
        <v>0</v>
      </c>
      <c r="Q74" s="33">
        <v>1.5</v>
      </c>
      <c r="R74" s="33">
        <f t="shared" si="2"/>
        <v>39.5</v>
      </c>
      <c r="S74" s="34"/>
      <c r="T74" s="35" t="str">
        <f>main!S9</f>
        <v xml:space="preserve">كلية الاعلام </v>
      </c>
    </row>
    <row r="75" spans="1:20" ht="18" x14ac:dyDescent="0.2">
      <c r="A75" s="33">
        <v>74</v>
      </c>
      <c r="B75" s="33" t="str">
        <f>main!B66</f>
        <v xml:space="preserve">مالك كريم مخيش </v>
      </c>
      <c r="C75" s="33" t="str">
        <f>main!C66</f>
        <v>مدرس</v>
      </c>
      <c r="D75" s="33" t="str">
        <f>main!D66</f>
        <v>دكتوراه</v>
      </c>
      <c r="E75" s="33" t="str">
        <f>main!E66</f>
        <v>متزوج</v>
      </c>
      <c r="F75" s="33">
        <f>2*main!F66</f>
        <v>6</v>
      </c>
      <c r="G75" s="33">
        <f>main!G66</f>
        <v>0</v>
      </c>
      <c r="H75" s="33">
        <f>2*main!H66</f>
        <v>0</v>
      </c>
      <c r="I75" s="33">
        <f>3*main!I66</f>
        <v>21</v>
      </c>
      <c r="J75" s="33">
        <f>VLOOKUP(main!J66,info!A$15:B$16,2,FALSE )</f>
        <v>6</v>
      </c>
      <c r="K75" s="33">
        <f>VLOOKUP(main!K66,info!A$19:B$20,2,FALSE )</f>
        <v>0</v>
      </c>
      <c r="L75" s="33">
        <f>VLOOKUP(main!L66,info!A$5:B$8,2,FALSE )</f>
        <v>0</v>
      </c>
      <c r="M75" s="33">
        <f>VLOOKUP(main!M66,info!A$9:B$13,2,FALSE )</f>
        <v>6</v>
      </c>
      <c r="N75" s="33">
        <f>VLOOKUP(main!N66,info!A$23:B$24,2,FALSE )</f>
        <v>0</v>
      </c>
      <c r="O75" s="33">
        <f>VLOOKUP(main!O66,info!A$27:B$28,2,FALSE )</f>
        <v>0</v>
      </c>
      <c r="P75" s="33">
        <f>main!P66</f>
        <v>0</v>
      </c>
      <c r="Q75" s="33">
        <f>main!Q66</f>
        <v>0</v>
      </c>
      <c r="R75" s="33">
        <f t="shared" si="2"/>
        <v>39</v>
      </c>
      <c r="S75" s="34"/>
      <c r="T75" s="35" t="str">
        <f>main!S66</f>
        <v>رئاسة الجامعة</v>
      </c>
    </row>
    <row r="76" spans="1:20" ht="18" x14ac:dyDescent="0.2">
      <c r="A76" s="33">
        <v>75</v>
      </c>
      <c r="B76" s="33" t="str">
        <f>main!B72</f>
        <v xml:space="preserve">محمد هاشم عبد كايم </v>
      </c>
      <c r="C76" s="33" t="str">
        <f>main!C72</f>
        <v>رئيس ملاحظين</v>
      </c>
      <c r="D76" s="33" t="str">
        <f>main!D72</f>
        <v>ماجستير</v>
      </c>
      <c r="E76" s="33" t="str">
        <f>main!E72</f>
        <v>متزوج</v>
      </c>
      <c r="F76" s="33">
        <f>2*main!F72</f>
        <v>6</v>
      </c>
      <c r="G76" s="33">
        <f>main!G72</f>
        <v>0</v>
      </c>
      <c r="H76" s="33">
        <f>2*main!H72</f>
        <v>12</v>
      </c>
      <c r="I76" s="33">
        <f>3*main!I72</f>
        <v>3</v>
      </c>
      <c r="J76" s="33">
        <f>VLOOKUP(main!J72,info!A$15:B$16,2,FALSE )</f>
        <v>6</v>
      </c>
      <c r="K76" s="33">
        <f>VLOOKUP(main!K72,info!A$19:B$20,2,FALSE )</f>
        <v>8</v>
      </c>
      <c r="L76" s="33">
        <f>VLOOKUP(main!L72,info!A$5:B$8,2,FALSE )</f>
        <v>0</v>
      </c>
      <c r="M76" s="33">
        <f>VLOOKUP(main!M72,info!A$9:B$13,2,FALSE )</f>
        <v>4</v>
      </c>
      <c r="N76" s="33">
        <f>VLOOKUP(main!N72,info!A$23:B$24,2,FALSE )</f>
        <v>0</v>
      </c>
      <c r="O76" s="33">
        <f>VLOOKUP(main!O72,info!A$27:B$28,2,FALSE )</f>
        <v>0</v>
      </c>
      <c r="P76" s="33">
        <f>main!P72</f>
        <v>0</v>
      </c>
      <c r="Q76" s="33">
        <f>main!Q72</f>
        <v>0</v>
      </c>
      <c r="R76" s="33">
        <f t="shared" si="2"/>
        <v>39</v>
      </c>
      <c r="S76" s="34"/>
      <c r="T76" s="35" t="str">
        <f>main!S72</f>
        <v xml:space="preserve">كلية الادارة والاقتصاد </v>
      </c>
    </row>
    <row r="77" spans="1:20" ht="18" x14ac:dyDescent="0.2">
      <c r="A77" s="33">
        <v>76</v>
      </c>
      <c r="B77" s="33" t="str">
        <f>main!B55</f>
        <v xml:space="preserve">علي جواد كاظم </v>
      </c>
      <c r="C77" s="33" t="str">
        <f>main!C55</f>
        <v xml:space="preserve">مدرس جامعي اول </v>
      </c>
      <c r="D77" s="33" t="str">
        <f>main!D55</f>
        <v>ماجستير</v>
      </c>
      <c r="E77" s="33" t="str">
        <f>main!E55</f>
        <v>متزوج</v>
      </c>
      <c r="F77" s="33">
        <f>2*main!F55</f>
        <v>6</v>
      </c>
      <c r="G77" s="33">
        <f>main!G55</f>
        <v>0</v>
      </c>
      <c r="H77" s="33">
        <f>2*main!H55</f>
        <v>14</v>
      </c>
      <c r="I77" s="33">
        <f>3*main!I55</f>
        <v>6</v>
      </c>
      <c r="J77" s="33">
        <f>VLOOKUP(main!J55,info!A$15:B$16,2,FALSE )</f>
        <v>6</v>
      </c>
      <c r="K77" s="33">
        <f>VLOOKUP(main!K55,info!A$19:B$20,2,FALSE )</f>
        <v>0</v>
      </c>
      <c r="L77" s="33">
        <f>VLOOKUP(main!L55,info!A$5:B$8,2,FALSE )</f>
        <v>0</v>
      </c>
      <c r="M77" s="33">
        <f>VLOOKUP(main!M55,info!A$9:B$13,2,FALSE )</f>
        <v>4</v>
      </c>
      <c r="N77" s="33">
        <f>VLOOKUP(main!N55,info!A$23:B$24,2,FALSE )</f>
        <v>0</v>
      </c>
      <c r="O77" s="33">
        <v>0</v>
      </c>
      <c r="P77" s="33">
        <v>0</v>
      </c>
      <c r="Q77" s="33">
        <v>2.5</v>
      </c>
      <c r="R77" s="33">
        <f t="shared" si="2"/>
        <v>38.5</v>
      </c>
      <c r="S77" s="34"/>
      <c r="T77" s="35" t="str">
        <f>main!S55</f>
        <v>رئاسة الجامعة</v>
      </c>
    </row>
    <row r="78" spans="1:20" ht="18" x14ac:dyDescent="0.2">
      <c r="A78" s="33">
        <v>77</v>
      </c>
      <c r="B78" s="33" t="str">
        <f>main!B20</f>
        <v xml:space="preserve">حسام مالك صالح </v>
      </c>
      <c r="C78" s="33" t="str">
        <f>main!C20</f>
        <v xml:space="preserve">مدرس جامعي </v>
      </c>
      <c r="D78" s="33" t="str">
        <f>main!D20</f>
        <v>ماجستير</v>
      </c>
      <c r="E78" s="33" t="str">
        <f>main!E20</f>
        <v>متزوج</v>
      </c>
      <c r="F78" s="33">
        <f>2*main!F20</f>
        <v>6</v>
      </c>
      <c r="G78" s="33">
        <f>main!G20</f>
        <v>0</v>
      </c>
      <c r="H78" s="33">
        <f>2*main!H20</f>
        <v>0</v>
      </c>
      <c r="I78" s="33">
        <f>3*main!I20</f>
        <v>18</v>
      </c>
      <c r="J78" s="33">
        <f>VLOOKUP(main!J20,info!A$15:B$16,2,FALSE )</f>
        <v>6</v>
      </c>
      <c r="K78" s="33">
        <f>VLOOKUP(main!K20,info!A$19:B$20,2,FALSE )</f>
        <v>0</v>
      </c>
      <c r="L78" s="33">
        <f>VLOOKUP(main!L20,info!A$5:B$8,2,FALSE )</f>
        <v>0</v>
      </c>
      <c r="M78" s="33">
        <f>VLOOKUP(main!M20,info!A$9:B$13,2,FALSE )</f>
        <v>6</v>
      </c>
      <c r="N78" s="33">
        <f>VLOOKUP(main!N20,info!A$23:B$24,2,FALSE )</f>
        <v>0</v>
      </c>
      <c r="O78" s="33">
        <f>VLOOKUP(main!O20,info!A$27:B$28,2,FALSE )</f>
        <v>0</v>
      </c>
      <c r="P78" s="33">
        <f>main!P20</f>
        <v>0</v>
      </c>
      <c r="Q78" s="33">
        <v>1.5</v>
      </c>
      <c r="R78" s="33">
        <f t="shared" si="2"/>
        <v>37.5</v>
      </c>
      <c r="S78" s="34"/>
      <c r="T78" s="35" t="str">
        <f>main!S20</f>
        <v xml:space="preserve">كلية الادارة والاقتصاد </v>
      </c>
    </row>
    <row r="79" spans="1:20" ht="18" x14ac:dyDescent="0.2">
      <c r="A79" s="33">
        <v>78</v>
      </c>
      <c r="B79" s="33" t="str">
        <f>main!B21</f>
        <v>حسن جميل خزعل</v>
      </c>
      <c r="C79" s="33">
        <f>main!C21</f>
        <v>0</v>
      </c>
      <c r="D79" s="33" t="str">
        <f>main!D21</f>
        <v>ماجستير</v>
      </c>
      <c r="E79" s="33" t="str">
        <f>main!E21</f>
        <v>اعزب</v>
      </c>
      <c r="F79" s="33">
        <f>2*main!F21</f>
        <v>0</v>
      </c>
      <c r="G79" s="33">
        <f>main!G21</f>
        <v>0</v>
      </c>
      <c r="H79" s="33">
        <f>2*main!H21</f>
        <v>14</v>
      </c>
      <c r="I79" s="33">
        <f>3*main!I21</f>
        <v>3</v>
      </c>
      <c r="J79" s="33">
        <f>VLOOKUP(main!J21,info!A$15:B$16,2,FALSE )</f>
        <v>6</v>
      </c>
      <c r="K79" s="33">
        <f>VLOOKUP(main!K21,info!A$19:B$20,2,FALSE )</f>
        <v>8</v>
      </c>
      <c r="L79" s="33">
        <f>VLOOKUP(main!L21,info!A$5:B$8,2,FALSE )</f>
        <v>0</v>
      </c>
      <c r="M79" s="33">
        <f>VLOOKUP(main!M21,info!A$9:B$13,2,FALSE )</f>
        <v>4</v>
      </c>
      <c r="N79" s="33">
        <f>VLOOKUP(main!N21,info!A$23:B$24,2,FALSE )</f>
        <v>0</v>
      </c>
      <c r="O79" s="33">
        <f>VLOOKUP(main!O21,info!A$27:B$28,2,FALSE )</f>
        <v>0</v>
      </c>
      <c r="P79" s="33">
        <f>main!P21</f>
        <v>0</v>
      </c>
      <c r="Q79" s="33">
        <v>2.5</v>
      </c>
      <c r="R79" s="33">
        <f t="shared" si="2"/>
        <v>37.5</v>
      </c>
      <c r="S79" s="34"/>
      <c r="T79" s="35" t="str">
        <f>main!S21</f>
        <v>زراعة</v>
      </c>
    </row>
    <row r="80" spans="1:20" ht="18" x14ac:dyDescent="0.2">
      <c r="A80" s="33">
        <v>79</v>
      </c>
      <c r="B80" s="33" t="str">
        <f>main!B84</f>
        <v xml:space="preserve">ولاء حسين خزار </v>
      </c>
      <c r="C80" s="33" t="str">
        <f>main!C84</f>
        <v xml:space="preserve">قانوني </v>
      </c>
      <c r="D80" s="33" t="str">
        <f>main!D84</f>
        <v>ماجستير</v>
      </c>
      <c r="E80" s="33" t="str">
        <f>main!E84</f>
        <v>اعزب</v>
      </c>
      <c r="F80" s="33">
        <f>2*main!F84</f>
        <v>2</v>
      </c>
      <c r="G80" s="33">
        <f>main!G84</f>
        <v>0</v>
      </c>
      <c r="H80" s="33">
        <f>2*main!H84</f>
        <v>24</v>
      </c>
      <c r="I80" s="33">
        <f>3*main!I84</f>
        <v>0</v>
      </c>
      <c r="J80" s="33">
        <f>VLOOKUP(main!J84,info!A$15:B$16,2,FALSE )</f>
        <v>6</v>
      </c>
      <c r="K80" s="33">
        <f>VLOOKUP(main!K84,info!A$19:B$20,2,FALSE )</f>
        <v>0</v>
      </c>
      <c r="L80" s="33">
        <f>VLOOKUP(main!L84,info!A$5:B$8,2,FALSE )</f>
        <v>0</v>
      </c>
      <c r="M80" s="33">
        <f>VLOOKUP(main!M84,info!A$9:B$13,2,FALSE )</f>
        <v>4</v>
      </c>
      <c r="N80" s="33">
        <f>VLOOKUP(main!N84,info!A$23:B$24,2,FALSE )</f>
        <v>0</v>
      </c>
      <c r="O80" s="33">
        <f>VLOOKUP(main!O84,info!A$27:B$28,2,FALSE )</f>
        <v>0</v>
      </c>
      <c r="P80" s="33">
        <f>main!P84</f>
        <v>0</v>
      </c>
      <c r="Q80" s="33">
        <v>1</v>
      </c>
      <c r="R80" s="33">
        <f t="shared" si="2"/>
        <v>37</v>
      </c>
      <c r="S80" s="34"/>
      <c r="T80" s="35" t="str">
        <f>main!S84</f>
        <v xml:space="preserve">كلية علوم الحاسوب والرياضيات </v>
      </c>
    </row>
    <row r="81" spans="1:20" ht="18" x14ac:dyDescent="0.2">
      <c r="A81" s="33">
        <v>80</v>
      </c>
      <c r="B81" s="33" t="str">
        <f>main!B79</f>
        <v xml:space="preserve">نور جواد كاظم </v>
      </c>
      <c r="C81" s="33" t="str">
        <f>main!C79</f>
        <v>مدرس مساعد</v>
      </c>
      <c r="D81" s="33" t="str">
        <f>main!D79</f>
        <v>ماجستير</v>
      </c>
      <c r="E81" s="33" t="str">
        <f>main!E79</f>
        <v>متزوج</v>
      </c>
      <c r="F81" s="33">
        <f>2*main!F79</f>
        <v>6</v>
      </c>
      <c r="G81" s="33">
        <f>main!G79</f>
        <v>0</v>
      </c>
      <c r="H81" s="33">
        <f>2*main!H79</f>
        <v>10</v>
      </c>
      <c r="I81" s="33">
        <f>3*main!I79</f>
        <v>9</v>
      </c>
      <c r="J81" s="33">
        <f>VLOOKUP(main!J79,info!A$15:B$16,2,FALSE )</f>
        <v>6</v>
      </c>
      <c r="K81" s="33">
        <f>VLOOKUP(main!K79,info!A$19:B$20,2,FALSE )</f>
        <v>0</v>
      </c>
      <c r="L81" s="33">
        <f>VLOOKUP(main!L79,info!A$5:B$8,2,FALSE )</f>
        <v>0</v>
      </c>
      <c r="M81" s="33">
        <f>VLOOKUP(main!M79,info!A$9:B$13,2,FALSE )</f>
        <v>4</v>
      </c>
      <c r="N81" s="33">
        <f>VLOOKUP(main!N79,info!A$23:B$24,2,FALSE )</f>
        <v>0</v>
      </c>
      <c r="O81" s="33">
        <f>VLOOKUP(main!O79,info!A$27:B$28,2,FALSE )</f>
        <v>0</v>
      </c>
      <c r="P81" s="33">
        <f>main!P79</f>
        <v>0</v>
      </c>
      <c r="Q81" s="33">
        <v>1.5</v>
      </c>
      <c r="R81" s="33">
        <f t="shared" si="2"/>
        <v>36.5</v>
      </c>
      <c r="S81" s="34"/>
      <c r="T81" s="35" t="str">
        <f>main!S79</f>
        <v xml:space="preserve">الطب </v>
      </c>
    </row>
    <row r="82" spans="1:20" ht="18" x14ac:dyDescent="0.2">
      <c r="A82" s="33">
        <v>81</v>
      </c>
      <c r="B82" s="33" t="str">
        <f>main!B56</f>
        <v xml:space="preserve">علي جويد حسن </v>
      </c>
      <c r="C82" s="33" t="str">
        <f>main!C56</f>
        <v xml:space="preserve">مدرس جامعي </v>
      </c>
      <c r="D82" s="33" t="str">
        <f>main!D56</f>
        <v>ماجستير</v>
      </c>
      <c r="E82" s="33" t="str">
        <f>main!E56</f>
        <v>متزوج</v>
      </c>
      <c r="F82" s="33">
        <f>2*main!F56</f>
        <v>2</v>
      </c>
      <c r="G82" s="33">
        <f>main!G56</f>
        <v>0</v>
      </c>
      <c r="H82" s="33">
        <f>2*main!H56</f>
        <v>10</v>
      </c>
      <c r="I82" s="33">
        <f>3*main!I56</f>
        <v>9</v>
      </c>
      <c r="J82" s="33">
        <f>VLOOKUP(main!J56,info!A$15:B$16,2,FALSE )</f>
        <v>6</v>
      </c>
      <c r="K82" s="33">
        <f>VLOOKUP(main!K56,info!A$19:B$20,2,FALSE )</f>
        <v>0</v>
      </c>
      <c r="L82" s="33">
        <f>VLOOKUP(main!L56,info!A$5:B$8,2,FALSE )</f>
        <v>0</v>
      </c>
      <c r="M82" s="33">
        <f>VLOOKUP(main!M56,info!A$9:B$13,2,FALSE )</f>
        <v>4</v>
      </c>
      <c r="N82" s="33">
        <f>VLOOKUP(main!N56,info!A$23:B$24,2,FALSE )</f>
        <v>0</v>
      </c>
      <c r="O82" s="33">
        <f>VLOOKUP(main!O56,info!A$27:B$28,2,FALSE )</f>
        <v>0</v>
      </c>
      <c r="P82" s="33">
        <f>main!P56</f>
        <v>0</v>
      </c>
      <c r="Q82" s="33">
        <v>2.5</v>
      </c>
      <c r="R82" s="33">
        <f t="shared" si="2"/>
        <v>33.5</v>
      </c>
      <c r="S82" s="34"/>
      <c r="T82" s="35" t="str">
        <f>main!S56</f>
        <v xml:space="preserve">كلية الادارة والاقتصاد </v>
      </c>
    </row>
    <row r="83" spans="1:20" ht="18" x14ac:dyDescent="0.2">
      <c r="A83" s="33">
        <v>82</v>
      </c>
      <c r="B83" s="33" t="str">
        <f>main!B80</f>
        <v xml:space="preserve">نور هيثم محسن </v>
      </c>
      <c r="C83" s="33" t="str">
        <f>main!C80</f>
        <v xml:space="preserve">مدرس جامعي </v>
      </c>
      <c r="D83" s="33" t="str">
        <f>main!D80</f>
        <v>ماجستير</v>
      </c>
      <c r="E83" s="33" t="str">
        <f>main!E80</f>
        <v>متزوج</v>
      </c>
      <c r="F83" s="33">
        <f>2*main!F80</f>
        <v>4</v>
      </c>
      <c r="G83" s="33">
        <f>main!G80</f>
        <v>0</v>
      </c>
      <c r="H83" s="33">
        <f>2*main!H80</f>
        <v>10</v>
      </c>
      <c r="I83" s="33">
        <f>3*main!I80</f>
        <v>6</v>
      </c>
      <c r="J83" s="33">
        <f>VLOOKUP(main!J80,info!A$15:B$16,2,FALSE )</f>
        <v>6</v>
      </c>
      <c r="K83" s="33">
        <f>VLOOKUP(main!K80,info!A$19:B$20,2,FALSE )</f>
        <v>0</v>
      </c>
      <c r="L83" s="33">
        <f>VLOOKUP(main!L80,info!A$5:B$8,2,FALSE )</f>
        <v>0</v>
      </c>
      <c r="M83" s="33">
        <f>VLOOKUP(main!M80,info!A$9:B$13,2,FALSE )</f>
        <v>4</v>
      </c>
      <c r="N83" s="33">
        <f>VLOOKUP(main!N80,info!A$23:B$24,2,FALSE )</f>
        <v>0</v>
      </c>
      <c r="O83" s="33">
        <f>VLOOKUP(main!O80,info!A$27:B$28,2,FALSE )</f>
        <v>0</v>
      </c>
      <c r="P83" s="33">
        <f>main!P80</f>
        <v>0</v>
      </c>
      <c r="Q83" s="33">
        <v>1.5</v>
      </c>
      <c r="R83" s="33">
        <f t="shared" si="2"/>
        <v>31.5</v>
      </c>
      <c r="S83" s="34"/>
      <c r="T83" s="35" t="str">
        <f>main!S80</f>
        <v xml:space="preserve">التربية للعلوم الصرفة </v>
      </c>
    </row>
    <row r="84" spans="1:20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1"/>
      <c r="S84" s="22"/>
      <c r="T84" s="23"/>
    </row>
  </sheetData>
  <sortState xmlns:xlrd2="http://schemas.microsoft.com/office/spreadsheetml/2017/richdata2" ref="A2:T84">
    <sortCondition descending="1" ref="R1"/>
  </sortState>
  <pageMargins left="0.25" right="0.25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rightToLeft="1" workbookViewId="0">
      <selection activeCell="A20" sqref="A20:B21"/>
    </sheetView>
  </sheetViews>
  <sheetFormatPr defaultRowHeight="13.5" x14ac:dyDescent="0.15"/>
  <sheetData>
    <row r="1" spans="1:2" x14ac:dyDescent="0.15">
      <c r="A1" t="s">
        <v>15</v>
      </c>
    </row>
    <row r="2" spans="1:2" x14ac:dyDescent="0.15">
      <c r="A2" t="s">
        <v>16</v>
      </c>
    </row>
    <row r="3" spans="1:2" x14ac:dyDescent="0.15">
      <c r="A3" t="s">
        <v>17</v>
      </c>
    </row>
    <row r="5" spans="1:2" x14ac:dyDescent="0.15">
      <c r="A5" t="s">
        <v>18</v>
      </c>
      <c r="B5">
        <v>3</v>
      </c>
    </row>
    <row r="6" spans="1:2" x14ac:dyDescent="0.15">
      <c r="A6" t="s">
        <v>19</v>
      </c>
      <c r="B6">
        <v>2</v>
      </c>
    </row>
    <row r="7" spans="1:2" x14ac:dyDescent="0.15">
      <c r="A7" t="s">
        <v>20</v>
      </c>
      <c r="B7">
        <v>1</v>
      </c>
    </row>
    <row r="8" spans="1:2" x14ac:dyDescent="0.15">
      <c r="A8" t="s">
        <v>31</v>
      </c>
      <c r="B8">
        <v>0</v>
      </c>
    </row>
    <row r="9" spans="1:2" x14ac:dyDescent="0.15">
      <c r="A9" t="s">
        <v>21</v>
      </c>
      <c r="B9">
        <v>4</v>
      </c>
    </row>
    <row r="10" spans="1:2" x14ac:dyDescent="0.15">
      <c r="A10" t="s">
        <v>26</v>
      </c>
      <c r="B10">
        <v>6</v>
      </c>
    </row>
    <row r="11" spans="1:2" x14ac:dyDescent="0.15">
      <c r="A11" t="s">
        <v>22</v>
      </c>
      <c r="B11">
        <v>8</v>
      </c>
    </row>
    <row r="12" spans="1:2" x14ac:dyDescent="0.15">
      <c r="A12" t="s">
        <v>23</v>
      </c>
      <c r="B12">
        <v>10</v>
      </c>
    </row>
    <row r="13" spans="1:2" x14ac:dyDescent="0.15">
      <c r="A13" t="s">
        <v>31</v>
      </c>
      <c r="B13">
        <v>0</v>
      </c>
    </row>
    <row r="14" spans="1:2" x14ac:dyDescent="0.15">
      <c r="A14" t="s">
        <v>27</v>
      </c>
    </row>
    <row r="15" spans="1:2" x14ac:dyDescent="0.15">
      <c r="A15" t="s">
        <v>24</v>
      </c>
      <c r="B15">
        <v>0</v>
      </c>
    </row>
    <row r="16" spans="1:2" x14ac:dyDescent="0.15">
      <c r="A16" t="s">
        <v>25</v>
      </c>
      <c r="B16">
        <v>6</v>
      </c>
    </row>
    <row r="18" spans="1:2" x14ac:dyDescent="0.15">
      <c r="A18" t="s">
        <v>28</v>
      </c>
    </row>
    <row r="19" spans="1:2" x14ac:dyDescent="0.15">
      <c r="A19" t="s">
        <v>24</v>
      </c>
      <c r="B19">
        <v>8</v>
      </c>
    </row>
    <row r="20" spans="1:2" x14ac:dyDescent="0.15">
      <c r="A20" t="s">
        <v>25</v>
      </c>
      <c r="B20">
        <v>0</v>
      </c>
    </row>
    <row r="22" spans="1:2" x14ac:dyDescent="0.15">
      <c r="A22" t="s">
        <v>29</v>
      </c>
    </row>
    <row r="23" spans="1:2" x14ac:dyDescent="0.15">
      <c r="A23" t="s">
        <v>24</v>
      </c>
      <c r="B23">
        <v>5</v>
      </c>
    </row>
    <row r="24" spans="1:2" x14ac:dyDescent="0.15">
      <c r="A24" t="s">
        <v>25</v>
      </c>
      <c r="B24">
        <v>0</v>
      </c>
    </row>
    <row r="26" spans="1:2" x14ac:dyDescent="0.15">
      <c r="A26" t="s">
        <v>30</v>
      </c>
    </row>
    <row r="27" spans="1:2" x14ac:dyDescent="0.15">
      <c r="A27" t="s">
        <v>24</v>
      </c>
      <c r="B27">
        <v>10</v>
      </c>
    </row>
    <row r="28" spans="1:2" x14ac:dyDescent="0.15">
      <c r="A28" t="s">
        <v>25</v>
      </c>
      <c r="B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main</vt:lpstr>
      <vt:lpstr>grid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2021-07-18T06:49:45Z</cp:lastPrinted>
  <dcterms:created xsi:type="dcterms:W3CDTF">2020-10-26T16:32:59Z</dcterms:created>
  <dcterms:modified xsi:type="dcterms:W3CDTF">2021-07-18T07:28:40Z</dcterms:modified>
</cp:coreProperties>
</file>