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xr:revisionPtr revIDLastSave="0" documentId="8_{32A3C084-696C-2D41-BDAA-72606860B58C}" xr6:coauthVersionLast="47" xr6:coauthVersionMax="47" xr10:uidLastSave="{00000000-0000-0000-0000-000000000000}"/>
  <bookViews>
    <workbookView xWindow="0" yWindow="180" windowWidth="20490" windowHeight="7305" activeTab="1" xr2:uid="{00000000-000D-0000-FFFF-FFFF00000000}"/>
  </bookViews>
  <sheets>
    <sheet name="main" sheetId="1" r:id="rId1"/>
    <sheet name="grid" sheetId="3" r:id="rId2"/>
    <sheet name="info" sheetId="2" r:id="rId3"/>
  </sheets>
  <definedNames>
    <definedName name="_xlnm._FilterDatabase" localSheetId="1" hidden="1">grid!$B$1:$B$116</definedName>
    <definedName name="_xlnm.Print_Area" localSheetId="1">grid!$A$1:$T$116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D10" i="3"/>
  <c r="B9" i="3"/>
  <c r="B5" i="3"/>
  <c r="F23" i="3"/>
  <c r="G23" i="3"/>
  <c r="H23" i="3"/>
  <c r="I23" i="3"/>
  <c r="J23" i="3"/>
  <c r="K23" i="3"/>
  <c r="L23" i="3"/>
  <c r="M23" i="3"/>
  <c r="N23" i="3"/>
  <c r="O23" i="3"/>
  <c r="P23" i="3"/>
  <c r="Q23" i="3"/>
  <c r="S23" i="3"/>
  <c r="T23" i="3"/>
  <c r="F30" i="3"/>
  <c r="G30" i="3"/>
  <c r="H30" i="3"/>
  <c r="I30" i="3"/>
  <c r="J30" i="3"/>
  <c r="K30" i="3"/>
  <c r="L30" i="3"/>
  <c r="M30" i="3"/>
  <c r="N30" i="3"/>
  <c r="O30" i="3"/>
  <c r="P30" i="3"/>
  <c r="Q30" i="3"/>
  <c r="S30" i="3"/>
  <c r="T30" i="3"/>
  <c r="F70" i="3"/>
  <c r="G70" i="3"/>
  <c r="H70" i="3"/>
  <c r="I70" i="3"/>
  <c r="J70" i="3"/>
  <c r="K70" i="3"/>
  <c r="L70" i="3"/>
  <c r="M70" i="3"/>
  <c r="N70" i="3"/>
  <c r="O70" i="3"/>
  <c r="P70" i="3"/>
  <c r="Q70" i="3"/>
  <c r="S70" i="3"/>
  <c r="T70" i="3"/>
  <c r="F69" i="3"/>
  <c r="G69" i="3"/>
  <c r="H69" i="3"/>
  <c r="I69" i="3"/>
  <c r="J69" i="3"/>
  <c r="K69" i="3"/>
  <c r="L69" i="3"/>
  <c r="M69" i="3"/>
  <c r="N69" i="3"/>
  <c r="O69" i="3"/>
  <c r="P69" i="3"/>
  <c r="Q69" i="3"/>
  <c r="S69" i="3"/>
  <c r="T69" i="3"/>
  <c r="F46" i="3"/>
  <c r="G46" i="3"/>
  <c r="H46" i="3"/>
  <c r="I46" i="3"/>
  <c r="J46" i="3"/>
  <c r="K46" i="3"/>
  <c r="L46" i="3"/>
  <c r="M46" i="3"/>
  <c r="N46" i="3"/>
  <c r="O46" i="3"/>
  <c r="P46" i="3"/>
  <c r="Q46" i="3"/>
  <c r="S46" i="3"/>
  <c r="T46" i="3"/>
  <c r="F3" i="3"/>
  <c r="G3" i="3"/>
  <c r="H3" i="3"/>
  <c r="I3" i="3"/>
  <c r="J3" i="3"/>
  <c r="K3" i="3"/>
  <c r="L3" i="3"/>
  <c r="M3" i="3"/>
  <c r="N3" i="3"/>
  <c r="O3" i="3"/>
  <c r="P3" i="3"/>
  <c r="Q3" i="3"/>
  <c r="T3" i="3"/>
  <c r="F67" i="3"/>
  <c r="G67" i="3"/>
  <c r="H67" i="3"/>
  <c r="I67" i="3"/>
  <c r="J67" i="3"/>
  <c r="K67" i="3"/>
  <c r="L67" i="3"/>
  <c r="M67" i="3"/>
  <c r="N67" i="3"/>
  <c r="O67" i="3"/>
  <c r="P67" i="3"/>
  <c r="Q67" i="3"/>
  <c r="S67" i="3"/>
  <c r="T67" i="3"/>
  <c r="F68" i="3"/>
  <c r="G68" i="3"/>
  <c r="H68" i="3"/>
  <c r="I68" i="3"/>
  <c r="J68" i="3"/>
  <c r="K68" i="3"/>
  <c r="L68" i="3"/>
  <c r="M68" i="3"/>
  <c r="N68" i="3"/>
  <c r="O68" i="3"/>
  <c r="P68" i="3"/>
  <c r="Q68" i="3"/>
  <c r="S68" i="3"/>
  <c r="T68" i="3"/>
  <c r="F2" i="3"/>
  <c r="G2" i="3"/>
  <c r="H2" i="3"/>
  <c r="I2" i="3"/>
  <c r="J2" i="3"/>
  <c r="K2" i="3"/>
  <c r="L2" i="3"/>
  <c r="M2" i="3"/>
  <c r="N2" i="3"/>
  <c r="O2" i="3"/>
  <c r="P2" i="3"/>
  <c r="Q2" i="3"/>
  <c r="T2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T18" i="3"/>
  <c r="F13" i="3"/>
  <c r="G13" i="3"/>
  <c r="H13" i="3"/>
  <c r="I13" i="3"/>
  <c r="J13" i="3"/>
  <c r="K13" i="3"/>
  <c r="L13" i="3"/>
  <c r="M13" i="3"/>
  <c r="N13" i="3"/>
  <c r="O13" i="3"/>
  <c r="P13" i="3"/>
  <c r="Q13" i="3"/>
  <c r="S13" i="3"/>
  <c r="T13" i="3"/>
  <c r="F12" i="3"/>
  <c r="G12" i="3"/>
  <c r="H12" i="3"/>
  <c r="I12" i="3"/>
  <c r="J12" i="3"/>
  <c r="K12" i="3"/>
  <c r="L12" i="3"/>
  <c r="M12" i="3"/>
  <c r="N12" i="3"/>
  <c r="O12" i="3"/>
  <c r="P12" i="3"/>
  <c r="Q12" i="3"/>
  <c r="S12" i="3"/>
  <c r="T12" i="3"/>
  <c r="F71" i="3"/>
  <c r="G71" i="3"/>
  <c r="H71" i="3"/>
  <c r="I71" i="3"/>
  <c r="J71" i="3"/>
  <c r="K71" i="3"/>
  <c r="L71" i="3"/>
  <c r="M71" i="3"/>
  <c r="N71" i="3"/>
  <c r="O71" i="3"/>
  <c r="P71" i="3"/>
  <c r="Q71" i="3"/>
  <c r="S71" i="3"/>
  <c r="T71" i="3"/>
  <c r="F20" i="3"/>
  <c r="G20" i="3"/>
  <c r="H20" i="3"/>
  <c r="I20" i="3"/>
  <c r="J20" i="3"/>
  <c r="K20" i="3"/>
  <c r="L20" i="3"/>
  <c r="M20" i="3"/>
  <c r="N20" i="3"/>
  <c r="O20" i="3"/>
  <c r="P20" i="3"/>
  <c r="Q20" i="3"/>
  <c r="S20" i="3"/>
  <c r="T20" i="3"/>
  <c r="F53" i="3"/>
  <c r="G53" i="3"/>
  <c r="H53" i="3"/>
  <c r="I53" i="3"/>
  <c r="J53" i="3"/>
  <c r="K53" i="3"/>
  <c r="L53" i="3"/>
  <c r="M53" i="3"/>
  <c r="N53" i="3"/>
  <c r="O53" i="3"/>
  <c r="P53" i="3"/>
  <c r="Q53" i="3"/>
  <c r="S53" i="3"/>
  <c r="T53" i="3"/>
  <c r="F85" i="3"/>
  <c r="G85" i="3"/>
  <c r="H85" i="3"/>
  <c r="I85" i="3"/>
  <c r="J85" i="3"/>
  <c r="K85" i="3"/>
  <c r="L85" i="3"/>
  <c r="M85" i="3"/>
  <c r="N85" i="3"/>
  <c r="O85" i="3"/>
  <c r="P85" i="3"/>
  <c r="Q85" i="3"/>
  <c r="S85" i="3"/>
  <c r="T85" i="3"/>
  <c r="F31" i="3"/>
  <c r="G31" i="3"/>
  <c r="H31" i="3"/>
  <c r="I31" i="3"/>
  <c r="J31" i="3"/>
  <c r="K31" i="3"/>
  <c r="L31" i="3"/>
  <c r="M31" i="3"/>
  <c r="N31" i="3"/>
  <c r="O31" i="3"/>
  <c r="P31" i="3"/>
  <c r="Q31" i="3"/>
  <c r="S31" i="3"/>
  <c r="T31" i="3"/>
  <c r="F6" i="3"/>
  <c r="G6" i="3"/>
  <c r="H6" i="3"/>
  <c r="I6" i="3"/>
  <c r="J6" i="3"/>
  <c r="K6" i="3"/>
  <c r="L6" i="3"/>
  <c r="M6" i="3"/>
  <c r="N6" i="3"/>
  <c r="O6" i="3"/>
  <c r="P6" i="3"/>
  <c r="Q6" i="3"/>
  <c r="S6" i="3"/>
  <c r="T6" i="3"/>
  <c r="F86" i="3"/>
  <c r="G86" i="3"/>
  <c r="H86" i="3"/>
  <c r="I86" i="3"/>
  <c r="J86" i="3"/>
  <c r="K86" i="3"/>
  <c r="L86" i="3"/>
  <c r="M86" i="3"/>
  <c r="N86" i="3"/>
  <c r="O86" i="3"/>
  <c r="P86" i="3"/>
  <c r="Q86" i="3"/>
  <c r="S86" i="3"/>
  <c r="T86" i="3"/>
  <c r="F56" i="3"/>
  <c r="G56" i="3"/>
  <c r="H56" i="3"/>
  <c r="I56" i="3"/>
  <c r="J56" i="3"/>
  <c r="K56" i="3"/>
  <c r="L56" i="3"/>
  <c r="M56" i="3"/>
  <c r="N56" i="3"/>
  <c r="O56" i="3"/>
  <c r="P56" i="3"/>
  <c r="Q56" i="3"/>
  <c r="S56" i="3"/>
  <c r="T56" i="3"/>
  <c r="F14" i="3"/>
  <c r="G14" i="3"/>
  <c r="H14" i="3"/>
  <c r="I14" i="3"/>
  <c r="J14" i="3"/>
  <c r="K14" i="3"/>
  <c r="L14" i="3"/>
  <c r="M14" i="3"/>
  <c r="N14" i="3"/>
  <c r="O14" i="3"/>
  <c r="P14" i="3"/>
  <c r="Q14" i="3"/>
  <c r="S14" i="3"/>
  <c r="T14" i="3"/>
  <c r="F58" i="3"/>
  <c r="G58" i="3"/>
  <c r="H58" i="3"/>
  <c r="I58" i="3"/>
  <c r="J58" i="3"/>
  <c r="K58" i="3"/>
  <c r="L58" i="3"/>
  <c r="M58" i="3"/>
  <c r="N58" i="3"/>
  <c r="O58" i="3"/>
  <c r="P58" i="3"/>
  <c r="Q58" i="3"/>
  <c r="S58" i="3"/>
  <c r="T58" i="3"/>
  <c r="F7" i="3"/>
  <c r="G7" i="3"/>
  <c r="H7" i="3"/>
  <c r="I7" i="3"/>
  <c r="J7" i="3"/>
  <c r="K7" i="3"/>
  <c r="L7" i="3"/>
  <c r="M7" i="3"/>
  <c r="N7" i="3"/>
  <c r="O7" i="3"/>
  <c r="P7" i="3"/>
  <c r="Q7" i="3"/>
  <c r="S7" i="3"/>
  <c r="T7" i="3"/>
  <c r="F15" i="3"/>
  <c r="G15" i="3"/>
  <c r="H15" i="3"/>
  <c r="I15" i="3"/>
  <c r="J15" i="3"/>
  <c r="K15" i="3"/>
  <c r="L15" i="3"/>
  <c r="M15" i="3"/>
  <c r="N15" i="3"/>
  <c r="O15" i="3"/>
  <c r="P15" i="3"/>
  <c r="Q15" i="3"/>
  <c r="S15" i="3"/>
  <c r="T15" i="3"/>
  <c r="F25" i="3"/>
  <c r="G25" i="3"/>
  <c r="H25" i="3"/>
  <c r="I25" i="3"/>
  <c r="J25" i="3"/>
  <c r="K25" i="3"/>
  <c r="L25" i="3"/>
  <c r="M25" i="3"/>
  <c r="N25" i="3"/>
  <c r="O25" i="3"/>
  <c r="P25" i="3"/>
  <c r="Q25" i="3"/>
  <c r="S25" i="3"/>
  <c r="T25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F83" i="3"/>
  <c r="G83" i="3"/>
  <c r="H83" i="3"/>
  <c r="I83" i="3"/>
  <c r="J83" i="3"/>
  <c r="K83" i="3"/>
  <c r="L83" i="3"/>
  <c r="M83" i="3"/>
  <c r="N83" i="3"/>
  <c r="O83" i="3"/>
  <c r="P83" i="3"/>
  <c r="Q83" i="3"/>
  <c r="S83" i="3"/>
  <c r="T83" i="3"/>
  <c r="F87" i="3"/>
  <c r="G87" i="3"/>
  <c r="H87" i="3"/>
  <c r="I87" i="3"/>
  <c r="J87" i="3"/>
  <c r="K87" i="3"/>
  <c r="L87" i="3"/>
  <c r="M87" i="3"/>
  <c r="N87" i="3"/>
  <c r="O87" i="3"/>
  <c r="P87" i="3"/>
  <c r="Q87" i="3"/>
  <c r="S87" i="3"/>
  <c r="T87" i="3"/>
  <c r="F26" i="3"/>
  <c r="G26" i="3"/>
  <c r="H26" i="3"/>
  <c r="I26" i="3"/>
  <c r="J26" i="3"/>
  <c r="K26" i="3"/>
  <c r="L26" i="3"/>
  <c r="M26" i="3"/>
  <c r="N26" i="3"/>
  <c r="O26" i="3"/>
  <c r="P26" i="3"/>
  <c r="Q26" i="3"/>
  <c r="T26" i="3"/>
  <c r="F21" i="3"/>
  <c r="G21" i="3"/>
  <c r="H21" i="3"/>
  <c r="I21" i="3"/>
  <c r="J21" i="3"/>
  <c r="K21" i="3"/>
  <c r="L21" i="3"/>
  <c r="M21" i="3"/>
  <c r="N21" i="3"/>
  <c r="O21" i="3"/>
  <c r="P21" i="3"/>
  <c r="Q21" i="3"/>
  <c r="S21" i="3"/>
  <c r="T21" i="3"/>
  <c r="F88" i="3"/>
  <c r="G88" i="3"/>
  <c r="H88" i="3"/>
  <c r="I88" i="3"/>
  <c r="J88" i="3"/>
  <c r="K88" i="3"/>
  <c r="L88" i="3"/>
  <c r="M88" i="3"/>
  <c r="N88" i="3"/>
  <c r="O88" i="3"/>
  <c r="P88" i="3"/>
  <c r="Q88" i="3"/>
  <c r="S88" i="3"/>
  <c r="T88" i="3"/>
  <c r="F89" i="3"/>
  <c r="G89" i="3"/>
  <c r="H89" i="3"/>
  <c r="I89" i="3"/>
  <c r="J89" i="3"/>
  <c r="K89" i="3"/>
  <c r="L89" i="3"/>
  <c r="M89" i="3"/>
  <c r="N89" i="3"/>
  <c r="O89" i="3"/>
  <c r="P89" i="3"/>
  <c r="Q89" i="3"/>
  <c r="S89" i="3"/>
  <c r="T89" i="3"/>
  <c r="F62" i="3"/>
  <c r="G62" i="3"/>
  <c r="H62" i="3"/>
  <c r="I62" i="3"/>
  <c r="J62" i="3"/>
  <c r="K62" i="3"/>
  <c r="L62" i="3"/>
  <c r="M62" i="3"/>
  <c r="N62" i="3"/>
  <c r="O62" i="3"/>
  <c r="P62" i="3"/>
  <c r="Q62" i="3"/>
  <c r="S62" i="3"/>
  <c r="T62" i="3"/>
  <c r="F90" i="3"/>
  <c r="G90" i="3"/>
  <c r="H90" i="3"/>
  <c r="I90" i="3"/>
  <c r="J90" i="3"/>
  <c r="K90" i="3"/>
  <c r="L90" i="3"/>
  <c r="M90" i="3"/>
  <c r="N90" i="3"/>
  <c r="O90" i="3"/>
  <c r="P90" i="3"/>
  <c r="Q90" i="3"/>
  <c r="S90" i="3"/>
  <c r="T90" i="3"/>
  <c r="F80" i="3"/>
  <c r="G80" i="3"/>
  <c r="H80" i="3"/>
  <c r="I80" i="3"/>
  <c r="J80" i="3"/>
  <c r="K80" i="3"/>
  <c r="L80" i="3"/>
  <c r="M80" i="3"/>
  <c r="N80" i="3"/>
  <c r="O80" i="3"/>
  <c r="P80" i="3"/>
  <c r="Q80" i="3"/>
  <c r="S80" i="3"/>
  <c r="T80" i="3"/>
  <c r="F91" i="3"/>
  <c r="G91" i="3"/>
  <c r="H91" i="3"/>
  <c r="I91" i="3"/>
  <c r="J91" i="3"/>
  <c r="K91" i="3"/>
  <c r="L91" i="3"/>
  <c r="M91" i="3"/>
  <c r="N91" i="3"/>
  <c r="O91" i="3"/>
  <c r="P91" i="3"/>
  <c r="Q91" i="3"/>
  <c r="S91" i="3"/>
  <c r="T91" i="3"/>
  <c r="F92" i="3"/>
  <c r="G92" i="3"/>
  <c r="H92" i="3"/>
  <c r="I92" i="3"/>
  <c r="J92" i="3"/>
  <c r="K92" i="3"/>
  <c r="L92" i="3"/>
  <c r="M92" i="3"/>
  <c r="N92" i="3"/>
  <c r="O92" i="3"/>
  <c r="P92" i="3"/>
  <c r="Q92" i="3"/>
  <c r="S92" i="3"/>
  <c r="T92" i="3"/>
  <c r="F4" i="3"/>
  <c r="G4" i="3"/>
  <c r="H4" i="3"/>
  <c r="I4" i="3"/>
  <c r="J4" i="3"/>
  <c r="K4" i="3"/>
  <c r="L4" i="3"/>
  <c r="M4" i="3"/>
  <c r="N4" i="3"/>
  <c r="O4" i="3"/>
  <c r="P4" i="3"/>
  <c r="Q4" i="3"/>
  <c r="S4" i="3"/>
  <c r="T4" i="3"/>
  <c r="F47" i="3"/>
  <c r="G47" i="3"/>
  <c r="H47" i="3"/>
  <c r="I47" i="3"/>
  <c r="J47" i="3"/>
  <c r="K47" i="3"/>
  <c r="L47" i="3"/>
  <c r="M47" i="3"/>
  <c r="N47" i="3"/>
  <c r="O47" i="3"/>
  <c r="P47" i="3"/>
  <c r="Q47" i="3"/>
  <c r="S47" i="3"/>
  <c r="T47" i="3"/>
  <c r="F93" i="3"/>
  <c r="G93" i="3"/>
  <c r="H93" i="3"/>
  <c r="I93" i="3"/>
  <c r="J93" i="3"/>
  <c r="K93" i="3"/>
  <c r="L93" i="3"/>
  <c r="M93" i="3"/>
  <c r="N93" i="3"/>
  <c r="O93" i="3"/>
  <c r="P93" i="3"/>
  <c r="Q93" i="3"/>
  <c r="S93" i="3"/>
  <c r="T93" i="3"/>
  <c r="F75" i="3"/>
  <c r="G75" i="3"/>
  <c r="H75" i="3"/>
  <c r="I75" i="3"/>
  <c r="J75" i="3"/>
  <c r="K75" i="3"/>
  <c r="L75" i="3"/>
  <c r="M75" i="3"/>
  <c r="N75" i="3"/>
  <c r="O75" i="3"/>
  <c r="P75" i="3"/>
  <c r="Q75" i="3"/>
  <c r="S75" i="3"/>
  <c r="T75" i="3"/>
  <c r="F94" i="3"/>
  <c r="G94" i="3"/>
  <c r="H94" i="3"/>
  <c r="I94" i="3"/>
  <c r="J94" i="3"/>
  <c r="K94" i="3"/>
  <c r="L94" i="3"/>
  <c r="M94" i="3"/>
  <c r="N94" i="3"/>
  <c r="O94" i="3"/>
  <c r="P94" i="3"/>
  <c r="Q94" i="3"/>
  <c r="S94" i="3"/>
  <c r="T94" i="3"/>
  <c r="F95" i="3"/>
  <c r="G95" i="3"/>
  <c r="H95" i="3"/>
  <c r="I95" i="3"/>
  <c r="J95" i="3"/>
  <c r="K95" i="3"/>
  <c r="L95" i="3"/>
  <c r="M95" i="3"/>
  <c r="N95" i="3"/>
  <c r="O95" i="3"/>
  <c r="P95" i="3"/>
  <c r="Q95" i="3"/>
  <c r="S95" i="3"/>
  <c r="T95" i="3"/>
  <c r="F96" i="3"/>
  <c r="G96" i="3"/>
  <c r="H96" i="3"/>
  <c r="I96" i="3"/>
  <c r="J96" i="3"/>
  <c r="K96" i="3"/>
  <c r="L96" i="3"/>
  <c r="M96" i="3"/>
  <c r="N96" i="3"/>
  <c r="O96" i="3"/>
  <c r="P96" i="3"/>
  <c r="Q96" i="3"/>
  <c r="S96" i="3"/>
  <c r="T96" i="3"/>
  <c r="F73" i="3"/>
  <c r="G73" i="3"/>
  <c r="H73" i="3"/>
  <c r="I73" i="3"/>
  <c r="J73" i="3"/>
  <c r="K73" i="3"/>
  <c r="L73" i="3"/>
  <c r="M73" i="3"/>
  <c r="N73" i="3"/>
  <c r="O73" i="3"/>
  <c r="P73" i="3"/>
  <c r="Q73" i="3"/>
  <c r="S73" i="3"/>
  <c r="T73" i="3"/>
  <c r="F97" i="3"/>
  <c r="G97" i="3"/>
  <c r="H97" i="3"/>
  <c r="I97" i="3"/>
  <c r="J97" i="3"/>
  <c r="K97" i="3"/>
  <c r="L97" i="3"/>
  <c r="M97" i="3"/>
  <c r="N97" i="3"/>
  <c r="O97" i="3"/>
  <c r="P97" i="3"/>
  <c r="Q97" i="3"/>
  <c r="S97" i="3"/>
  <c r="T97" i="3"/>
  <c r="F76" i="3"/>
  <c r="G76" i="3"/>
  <c r="H76" i="3"/>
  <c r="I76" i="3"/>
  <c r="J76" i="3"/>
  <c r="K76" i="3"/>
  <c r="L76" i="3"/>
  <c r="M76" i="3"/>
  <c r="N76" i="3"/>
  <c r="O76" i="3"/>
  <c r="P76" i="3"/>
  <c r="Q76" i="3"/>
  <c r="S76" i="3"/>
  <c r="T76" i="3"/>
  <c r="F43" i="3"/>
  <c r="G43" i="3"/>
  <c r="H43" i="3"/>
  <c r="I43" i="3"/>
  <c r="J43" i="3"/>
  <c r="K43" i="3"/>
  <c r="L43" i="3"/>
  <c r="M43" i="3"/>
  <c r="N43" i="3"/>
  <c r="O43" i="3"/>
  <c r="P43" i="3"/>
  <c r="Q43" i="3"/>
  <c r="S43" i="3"/>
  <c r="T43" i="3"/>
  <c r="F59" i="3"/>
  <c r="G59" i="3"/>
  <c r="H59" i="3"/>
  <c r="I59" i="3"/>
  <c r="J59" i="3"/>
  <c r="K59" i="3"/>
  <c r="L59" i="3"/>
  <c r="M59" i="3"/>
  <c r="N59" i="3"/>
  <c r="O59" i="3"/>
  <c r="P59" i="3"/>
  <c r="Q59" i="3"/>
  <c r="S59" i="3"/>
  <c r="T59" i="3"/>
  <c r="F98" i="3"/>
  <c r="G98" i="3"/>
  <c r="H98" i="3"/>
  <c r="I98" i="3"/>
  <c r="J98" i="3"/>
  <c r="K98" i="3"/>
  <c r="L98" i="3"/>
  <c r="M98" i="3"/>
  <c r="N98" i="3"/>
  <c r="O98" i="3"/>
  <c r="P98" i="3"/>
  <c r="Q98" i="3"/>
  <c r="S98" i="3"/>
  <c r="T98" i="3"/>
  <c r="F72" i="3"/>
  <c r="G72" i="3"/>
  <c r="H72" i="3"/>
  <c r="I72" i="3"/>
  <c r="J72" i="3"/>
  <c r="K72" i="3"/>
  <c r="L72" i="3"/>
  <c r="M72" i="3"/>
  <c r="N72" i="3"/>
  <c r="O72" i="3"/>
  <c r="P72" i="3"/>
  <c r="Q72" i="3"/>
  <c r="S72" i="3"/>
  <c r="T72" i="3"/>
  <c r="F27" i="3"/>
  <c r="G27" i="3"/>
  <c r="H27" i="3"/>
  <c r="I27" i="3"/>
  <c r="J27" i="3"/>
  <c r="K27" i="3"/>
  <c r="L27" i="3"/>
  <c r="M27" i="3"/>
  <c r="N27" i="3"/>
  <c r="O27" i="3"/>
  <c r="P27" i="3"/>
  <c r="Q27" i="3"/>
  <c r="S27" i="3"/>
  <c r="T27" i="3"/>
  <c r="F64" i="3"/>
  <c r="G64" i="3"/>
  <c r="H64" i="3"/>
  <c r="I64" i="3"/>
  <c r="J64" i="3"/>
  <c r="K64" i="3"/>
  <c r="L64" i="3"/>
  <c r="M64" i="3"/>
  <c r="N64" i="3"/>
  <c r="O64" i="3"/>
  <c r="P64" i="3"/>
  <c r="Q64" i="3"/>
  <c r="S64" i="3"/>
  <c r="T64" i="3"/>
  <c r="F99" i="3"/>
  <c r="G99" i="3"/>
  <c r="H99" i="3"/>
  <c r="I99" i="3"/>
  <c r="J99" i="3"/>
  <c r="K99" i="3"/>
  <c r="L99" i="3"/>
  <c r="M99" i="3"/>
  <c r="N99" i="3"/>
  <c r="O99" i="3"/>
  <c r="P99" i="3"/>
  <c r="Q99" i="3"/>
  <c r="S99" i="3"/>
  <c r="T99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S115" i="3"/>
  <c r="T115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S100" i="3"/>
  <c r="T100" i="3"/>
  <c r="F60" i="3"/>
  <c r="G60" i="3"/>
  <c r="H60" i="3"/>
  <c r="I60" i="3"/>
  <c r="J60" i="3"/>
  <c r="K60" i="3"/>
  <c r="L60" i="3"/>
  <c r="M60" i="3"/>
  <c r="N60" i="3"/>
  <c r="O60" i="3"/>
  <c r="P60" i="3"/>
  <c r="Q60" i="3"/>
  <c r="S60" i="3"/>
  <c r="T60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S101" i="3"/>
  <c r="T101" i="3"/>
  <c r="F22" i="3"/>
  <c r="G22" i="3"/>
  <c r="H22" i="3"/>
  <c r="I22" i="3"/>
  <c r="J22" i="3"/>
  <c r="K22" i="3"/>
  <c r="L22" i="3"/>
  <c r="M22" i="3"/>
  <c r="N22" i="3"/>
  <c r="O22" i="3"/>
  <c r="P22" i="3"/>
  <c r="Q22" i="3"/>
  <c r="S22" i="3"/>
  <c r="T22" i="3"/>
  <c r="F28" i="3"/>
  <c r="G28" i="3"/>
  <c r="H28" i="3"/>
  <c r="I28" i="3"/>
  <c r="J28" i="3"/>
  <c r="K28" i="3"/>
  <c r="L28" i="3"/>
  <c r="M28" i="3"/>
  <c r="N28" i="3"/>
  <c r="O28" i="3"/>
  <c r="P28" i="3"/>
  <c r="Q28" i="3"/>
  <c r="S28" i="3"/>
  <c r="T28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S102" i="3"/>
  <c r="T102" i="3"/>
  <c r="F37" i="3"/>
  <c r="G37" i="3"/>
  <c r="H37" i="3"/>
  <c r="I37" i="3"/>
  <c r="J37" i="3"/>
  <c r="K37" i="3"/>
  <c r="L37" i="3"/>
  <c r="M37" i="3"/>
  <c r="N37" i="3"/>
  <c r="O37" i="3"/>
  <c r="P37" i="3"/>
  <c r="Q37" i="3"/>
  <c r="S37" i="3"/>
  <c r="T37" i="3"/>
  <c r="F66" i="3"/>
  <c r="G66" i="3"/>
  <c r="H66" i="3"/>
  <c r="I66" i="3"/>
  <c r="J66" i="3"/>
  <c r="K66" i="3"/>
  <c r="L66" i="3"/>
  <c r="M66" i="3"/>
  <c r="N66" i="3"/>
  <c r="O66" i="3"/>
  <c r="P66" i="3"/>
  <c r="Q66" i="3"/>
  <c r="S66" i="3"/>
  <c r="T66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S103" i="3"/>
  <c r="T103" i="3"/>
  <c r="F61" i="3"/>
  <c r="G61" i="3"/>
  <c r="H61" i="3"/>
  <c r="I61" i="3"/>
  <c r="J61" i="3"/>
  <c r="K61" i="3"/>
  <c r="L61" i="3"/>
  <c r="M61" i="3"/>
  <c r="N61" i="3"/>
  <c r="O61" i="3"/>
  <c r="P61" i="3"/>
  <c r="Q61" i="3"/>
  <c r="S61" i="3"/>
  <c r="T61" i="3"/>
  <c r="F5" i="3"/>
  <c r="G5" i="3"/>
  <c r="H5" i="3"/>
  <c r="I5" i="3"/>
  <c r="J5" i="3"/>
  <c r="K5" i="3"/>
  <c r="L5" i="3"/>
  <c r="M5" i="3"/>
  <c r="N5" i="3"/>
  <c r="O5" i="3"/>
  <c r="P5" i="3"/>
  <c r="T5" i="3"/>
  <c r="F44" i="3"/>
  <c r="G44" i="3"/>
  <c r="H44" i="3"/>
  <c r="I44" i="3"/>
  <c r="J44" i="3"/>
  <c r="K44" i="3"/>
  <c r="L44" i="3"/>
  <c r="M44" i="3"/>
  <c r="N44" i="3"/>
  <c r="O44" i="3"/>
  <c r="P44" i="3"/>
  <c r="Q44" i="3"/>
  <c r="S44" i="3"/>
  <c r="T4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S104" i="3"/>
  <c r="T104" i="3"/>
  <c r="F10" i="3"/>
  <c r="G10" i="3"/>
  <c r="H10" i="3"/>
  <c r="I10" i="3"/>
  <c r="J10" i="3"/>
  <c r="K10" i="3"/>
  <c r="L10" i="3"/>
  <c r="M10" i="3"/>
  <c r="N10" i="3"/>
  <c r="O10" i="3"/>
  <c r="P10" i="3"/>
  <c r="Q10" i="3"/>
  <c r="S10" i="3"/>
  <c r="T10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S105" i="3"/>
  <c r="T105" i="3"/>
  <c r="F78" i="3"/>
  <c r="G78" i="3"/>
  <c r="H78" i="3"/>
  <c r="I78" i="3"/>
  <c r="J78" i="3"/>
  <c r="K78" i="3"/>
  <c r="L78" i="3"/>
  <c r="M78" i="3"/>
  <c r="N78" i="3"/>
  <c r="O78" i="3"/>
  <c r="P78" i="3"/>
  <c r="Q78" i="3"/>
  <c r="S78" i="3"/>
  <c r="T78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S116" i="3"/>
  <c r="T116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S106" i="3"/>
  <c r="T106" i="3"/>
  <c r="F48" i="3"/>
  <c r="G48" i="3"/>
  <c r="H48" i="3"/>
  <c r="I48" i="3"/>
  <c r="J48" i="3"/>
  <c r="K48" i="3"/>
  <c r="L48" i="3"/>
  <c r="M48" i="3"/>
  <c r="N48" i="3"/>
  <c r="O48" i="3"/>
  <c r="P48" i="3"/>
  <c r="Q48" i="3"/>
  <c r="S48" i="3"/>
  <c r="T48" i="3"/>
  <c r="F77" i="3"/>
  <c r="G77" i="3"/>
  <c r="H77" i="3"/>
  <c r="I77" i="3"/>
  <c r="J77" i="3"/>
  <c r="K77" i="3"/>
  <c r="L77" i="3"/>
  <c r="M77" i="3"/>
  <c r="N77" i="3"/>
  <c r="O77" i="3"/>
  <c r="P77" i="3"/>
  <c r="Q77" i="3"/>
  <c r="S77" i="3"/>
  <c r="T7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S107" i="3"/>
  <c r="T107" i="3"/>
  <c r="F35" i="3"/>
  <c r="G35" i="3"/>
  <c r="H35" i="3"/>
  <c r="I35" i="3"/>
  <c r="J35" i="3"/>
  <c r="K35" i="3"/>
  <c r="L35" i="3"/>
  <c r="M35" i="3"/>
  <c r="N35" i="3"/>
  <c r="O35" i="3"/>
  <c r="P35" i="3"/>
  <c r="Q35" i="3"/>
  <c r="S35" i="3"/>
  <c r="T35" i="3"/>
  <c r="F24" i="3"/>
  <c r="G24" i="3"/>
  <c r="H24" i="3"/>
  <c r="I24" i="3"/>
  <c r="J24" i="3"/>
  <c r="K24" i="3"/>
  <c r="L24" i="3"/>
  <c r="M24" i="3"/>
  <c r="N24" i="3"/>
  <c r="O24" i="3"/>
  <c r="P24" i="3"/>
  <c r="Q24" i="3"/>
  <c r="S24" i="3"/>
  <c r="T24" i="3"/>
  <c r="F54" i="3"/>
  <c r="G54" i="3"/>
  <c r="H54" i="3"/>
  <c r="I54" i="3"/>
  <c r="J54" i="3"/>
  <c r="K54" i="3"/>
  <c r="L54" i="3"/>
  <c r="M54" i="3"/>
  <c r="N54" i="3"/>
  <c r="O54" i="3"/>
  <c r="P54" i="3"/>
  <c r="Q54" i="3"/>
  <c r="S54" i="3"/>
  <c r="T54" i="3"/>
  <c r="F38" i="3"/>
  <c r="G38" i="3"/>
  <c r="H38" i="3"/>
  <c r="I38" i="3"/>
  <c r="J38" i="3"/>
  <c r="K38" i="3"/>
  <c r="L38" i="3"/>
  <c r="M38" i="3"/>
  <c r="N38" i="3"/>
  <c r="O38" i="3"/>
  <c r="P38" i="3"/>
  <c r="Q38" i="3"/>
  <c r="S38" i="3"/>
  <c r="T3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S108" i="3"/>
  <c r="T108" i="3"/>
  <c r="F57" i="3"/>
  <c r="G57" i="3"/>
  <c r="H57" i="3"/>
  <c r="I57" i="3"/>
  <c r="J57" i="3"/>
  <c r="K57" i="3"/>
  <c r="L57" i="3"/>
  <c r="M57" i="3"/>
  <c r="N57" i="3"/>
  <c r="O57" i="3"/>
  <c r="P57" i="3"/>
  <c r="Q57" i="3"/>
  <c r="S57" i="3"/>
  <c r="T57" i="3"/>
  <c r="F82" i="3"/>
  <c r="G82" i="3"/>
  <c r="H82" i="3"/>
  <c r="I82" i="3"/>
  <c r="J82" i="3"/>
  <c r="K82" i="3"/>
  <c r="L82" i="3"/>
  <c r="M82" i="3"/>
  <c r="N82" i="3"/>
  <c r="O82" i="3"/>
  <c r="P82" i="3"/>
  <c r="Q82" i="3"/>
  <c r="S82" i="3"/>
  <c r="T82" i="3"/>
  <c r="F45" i="3"/>
  <c r="G45" i="3"/>
  <c r="H45" i="3"/>
  <c r="I45" i="3"/>
  <c r="J45" i="3"/>
  <c r="K45" i="3"/>
  <c r="L45" i="3"/>
  <c r="M45" i="3"/>
  <c r="N45" i="3"/>
  <c r="O45" i="3"/>
  <c r="P45" i="3"/>
  <c r="Q45" i="3"/>
  <c r="S45" i="3"/>
  <c r="T45" i="3"/>
  <c r="F39" i="3"/>
  <c r="G39" i="3"/>
  <c r="H39" i="3"/>
  <c r="I39" i="3"/>
  <c r="J39" i="3"/>
  <c r="K39" i="3"/>
  <c r="L39" i="3"/>
  <c r="M39" i="3"/>
  <c r="N39" i="3"/>
  <c r="O39" i="3"/>
  <c r="P39" i="3"/>
  <c r="Q39" i="3"/>
  <c r="S39" i="3"/>
  <c r="T39" i="3"/>
  <c r="F49" i="3"/>
  <c r="G49" i="3"/>
  <c r="H49" i="3"/>
  <c r="I49" i="3"/>
  <c r="J49" i="3"/>
  <c r="K49" i="3"/>
  <c r="L49" i="3"/>
  <c r="M49" i="3"/>
  <c r="N49" i="3"/>
  <c r="O49" i="3"/>
  <c r="P49" i="3"/>
  <c r="Q49" i="3"/>
  <c r="S49" i="3"/>
  <c r="T49" i="3"/>
  <c r="F50" i="3"/>
  <c r="G50" i="3"/>
  <c r="H50" i="3"/>
  <c r="I50" i="3"/>
  <c r="J50" i="3"/>
  <c r="K50" i="3"/>
  <c r="L50" i="3"/>
  <c r="M50" i="3"/>
  <c r="N50" i="3"/>
  <c r="O50" i="3"/>
  <c r="P50" i="3"/>
  <c r="Q50" i="3"/>
  <c r="S50" i="3"/>
  <c r="T50" i="3"/>
  <c r="F74" i="3"/>
  <c r="G74" i="3"/>
  <c r="H74" i="3"/>
  <c r="I74" i="3"/>
  <c r="J74" i="3"/>
  <c r="K74" i="3"/>
  <c r="L74" i="3"/>
  <c r="M74" i="3"/>
  <c r="N74" i="3"/>
  <c r="O74" i="3"/>
  <c r="P74" i="3"/>
  <c r="Q74" i="3"/>
  <c r="S74" i="3"/>
  <c r="T74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S109" i="3"/>
  <c r="T109" i="3"/>
  <c r="F65" i="3"/>
  <c r="G65" i="3"/>
  <c r="H65" i="3"/>
  <c r="I65" i="3"/>
  <c r="J65" i="3"/>
  <c r="K65" i="3"/>
  <c r="L65" i="3"/>
  <c r="M65" i="3"/>
  <c r="N65" i="3"/>
  <c r="O65" i="3"/>
  <c r="P65" i="3"/>
  <c r="Q65" i="3"/>
  <c r="S65" i="3"/>
  <c r="T65" i="3"/>
  <c r="F36" i="3"/>
  <c r="G36" i="3"/>
  <c r="H36" i="3"/>
  <c r="I36" i="3"/>
  <c r="J36" i="3"/>
  <c r="K36" i="3"/>
  <c r="L36" i="3"/>
  <c r="M36" i="3"/>
  <c r="N36" i="3"/>
  <c r="O36" i="3"/>
  <c r="P36" i="3"/>
  <c r="Q36" i="3"/>
  <c r="S36" i="3"/>
  <c r="T36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S110" i="3"/>
  <c r="T110" i="3"/>
  <c r="F63" i="3"/>
  <c r="G63" i="3"/>
  <c r="H63" i="3"/>
  <c r="I63" i="3"/>
  <c r="J63" i="3"/>
  <c r="K63" i="3"/>
  <c r="L63" i="3"/>
  <c r="M63" i="3"/>
  <c r="N63" i="3"/>
  <c r="O63" i="3"/>
  <c r="P63" i="3"/>
  <c r="Q63" i="3"/>
  <c r="S63" i="3"/>
  <c r="T63" i="3"/>
  <c r="F32" i="3"/>
  <c r="G32" i="3"/>
  <c r="H32" i="3"/>
  <c r="I32" i="3"/>
  <c r="J32" i="3"/>
  <c r="K32" i="3"/>
  <c r="L32" i="3"/>
  <c r="M32" i="3"/>
  <c r="N32" i="3"/>
  <c r="O32" i="3"/>
  <c r="P32" i="3"/>
  <c r="Q32" i="3"/>
  <c r="S32" i="3"/>
  <c r="T32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S111" i="3"/>
  <c r="T111" i="3"/>
  <c r="F16" i="3"/>
  <c r="G16" i="3"/>
  <c r="H16" i="3"/>
  <c r="I16" i="3"/>
  <c r="J16" i="3"/>
  <c r="K16" i="3"/>
  <c r="L16" i="3"/>
  <c r="M16" i="3"/>
  <c r="N16" i="3"/>
  <c r="O16" i="3"/>
  <c r="P16" i="3"/>
  <c r="Q16" i="3"/>
  <c r="S16" i="3"/>
  <c r="T16" i="3"/>
  <c r="F40" i="3"/>
  <c r="G40" i="3"/>
  <c r="H40" i="3"/>
  <c r="I40" i="3"/>
  <c r="J40" i="3"/>
  <c r="K40" i="3"/>
  <c r="L40" i="3"/>
  <c r="M40" i="3"/>
  <c r="N40" i="3"/>
  <c r="O40" i="3"/>
  <c r="P40" i="3"/>
  <c r="Q40" i="3"/>
  <c r="S40" i="3"/>
  <c r="T40" i="3"/>
  <c r="F81" i="3"/>
  <c r="G81" i="3"/>
  <c r="H81" i="3"/>
  <c r="I81" i="3"/>
  <c r="J81" i="3"/>
  <c r="K81" i="3"/>
  <c r="L81" i="3"/>
  <c r="M81" i="3"/>
  <c r="N81" i="3"/>
  <c r="O81" i="3"/>
  <c r="P81" i="3"/>
  <c r="Q81" i="3"/>
  <c r="S81" i="3"/>
  <c r="T81" i="3"/>
  <c r="F33" i="3"/>
  <c r="G33" i="3"/>
  <c r="H33" i="3"/>
  <c r="I33" i="3"/>
  <c r="J33" i="3"/>
  <c r="K33" i="3"/>
  <c r="L33" i="3"/>
  <c r="M33" i="3"/>
  <c r="N33" i="3"/>
  <c r="O33" i="3"/>
  <c r="P33" i="3"/>
  <c r="Q33" i="3"/>
  <c r="S33" i="3"/>
  <c r="T33" i="3"/>
  <c r="F41" i="3"/>
  <c r="G41" i="3"/>
  <c r="H41" i="3"/>
  <c r="I41" i="3"/>
  <c r="J41" i="3"/>
  <c r="K41" i="3"/>
  <c r="L41" i="3"/>
  <c r="M41" i="3"/>
  <c r="N41" i="3"/>
  <c r="O41" i="3"/>
  <c r="P41" i="3"/>
  <c r="Q41" i="3"/>
  <c r="S41" i="3"/>
  <c r="T41" i="3"/>
  <c r="F19" i="3"/>
  <c r="G19" i="3"/>
  <c r="H19" i="3"/>
  <c r="I19" i="3"/>
  <c r="J19" i="3"/>
  <c r="K19" i="3"/>
  <c r="L19" i="3"/>
  <c r="M19" i="3"/>
  <c r="N19" i="3"/>
  <c r="O19" i="3"/>
  <c r="P19" i="3"/>
  <c r="Q19" i="3"/>
  <c r="S19" i="3"/>
  <c r="T19" i="3"/>
  <c r="F42" i="3"/>
  <c r="G42" i="3"/>
  <c r="H42" i="3"/>
  <c r="I42" i="3"/>
  <c r="J42" i="3"/>
  <c r="K42" i="3"/>
  <c r="L42" i="3"/>
  <c r="M42" i="3"/>
  <c r="N42" i="3"/>
  <c r="O42" i="3"/>
  <c r="P42" i="3"/>
  <c r="Q42" i="3"/>
  <c r="S42" i="3"/>
  <c r="T42" i="3"/>
  <c r="F79" i="3"/>
  <c r="G79" i="3"/>
  <c r="H79" i="3"/>
  <c r="I79" i="3"/>
  <c r="J79" i="3"/>
  <c r="K79" i="3"/>
  <c r="L79" i="3"/>
  <c r="M79" i="3"/>
  <c r="N79" i="3"/>
  <c r="O79" i="3"/>
  <c r="P79" i="3"/>
  <c r="Q79" i="3"/>
  <c r="S79" i="3"/>
  <c r="T79" i="3"/>
  <c r="F84" i="3"/>
  <c r="G84" i="3"/>
  <c r="H84" i="3"/>
  <c r="I84" i="3"/>
  <c r="J84" i="3"/>
  <c r="K84" i="3"/>
  <c r="L84" i="3"/>
  <c r="M84" i="3"/>
  <c r="N84" i="3"/>
  <c r="O84" i="3"/>
  <c r="P84" i="3"/>
  <c r="Q84" i="3"/>
  <c r="S84" i="3"/>
  <c r="T84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S112" i="3"/>
  <c r="T112" i="3"/>
  <c r="F17" i="3"/>
  <c r="G17" i="3"/>
  <c r="H17" i="3"/>
  <c r="I17" i="3"/>
  <c r="J17" i="3"/>
  <c r="K17" i="3"/>
  <c r="L17" i="3"/>
  <c r="M17" i="3"/>
  <c r="N17" i="3"/>
  <c r="O17" i="3"/>
  <c r="P17" i="3"/>
  <c r="Q17" i="3"/>
  <c r="S17" i="3"/>
  <c r="T17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S113" i="3"/>
  <c r="T113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S114" i="3"/>
  <c r="T114" i="3"/>
  <c r="F34" i="3"/>
  <c r="G34" i="3"/>
  <c r="H34" i="3"/>
  <c r="I34" i="3"/>
  <c r="J34" i="3"/>
  <c r="K34" i="3"/>
  <c r="L34" i="3"/>
  <c r="M34" i="3"/>
  <c r="N34" i="3"/>
  <c r="O34" i="3"/>
  <c r="P34" i="3"/>
  <c r="Q34" i="3"/>
  <c r="S34" i="3"/>
  <c r="T34" i="3"/>
  <c r="F51" i="3"/>
  <c r="G51" i="3"/>
  <c r="H51" i="3"/>
  <c r="I51" i="3"/>
  <c r="J51" i="3"/>
  <c r="K51" i="3"/>
  <c r="L51" i="3"/>
  <c r="M51" i="3"/>
  <c r="N51" i="3"/>
  <c r="O51" i="3"/>
  <c r="P51" i="3"/>
  <c r="Q51" i="3"/>
  <c r="S51" i="3"/>
  <c r="T51" i="3"/>
  <c r="F52" i="3"/>
  <c r="G52" i="3"/>
  <c r="H52" i="3"/>
  <c r="I52" i="3"/>
  <c r="J52" i="3"/>
  <c r="K52" i="3"/>
  <c r="L52" i="3"/>
  <c r="M52" i="3"/>
  <c r="N52" i="3"/>
  <c r="O52" i="3"/>
  <c r="P52" i="3"/>
  <c r="Q52" i="3"/>
  <c r="S52" i="3"/>
  <c r="T52" i="3"/>
  <c r="F55" i="3"/>
  <c r="G55" i="3"/>
  <c r="H55" i="3"/>
  <c r="I55" i="3"/>
  <c r="J55" i="3"/>
  <c r="K55" i="3"/>
  <c r="L55" i="3"/>
  <c r="M55" i="3"/>
  <c r="N55" i="3"/>
  <c r="O55" i="3"/>
  <c r="P55" i="3"/>
  <c r="Q55" i="3"/>
  <c r="S55" i="3"/>
  <c r="T55" i="3"/>
  <c r="B23" i="3"/>
  <c r="C23" i="3"/>
  <c r="D23" i="3"/>
  <c r="E23" i="3"/>
  <c r="B30" i="3"/>
  <c r="C30" i="3"/>
  <c r="D30" i="3"/>
  <c r="E30" i="3"/>
  <c r="B70" i="3"/>
  <c r="C70" i="3"/>
  <c r="D70" i="3"/>
  <c r="E70" i="3"/>
  <c r="B69" i="3"/>
  <c r="C69" i="3"/>
  <c r="D69" i="3"/>
  <c r="E69" i="3"/>
  <c r="B46" i="3"/>
  <c r="C46" i="3"/>
  <c r="D46" i="3"/>
  <c r="E46" i="3"/>
  <c r="B3" i="3"/>
  <c r="C3" i="3"/>
  <c r="D3" i="3"/>
  <c r="E3" i="3"/>
  <c r="B67" i="3"/>
  <c r="C67" i="3"/>
  <c r="D67" i="3"/>
  <c r="E67" i="3"/>
  <c r="B68" i="3"/>
  <c r="C68" i="3"/>
  <c r="D68" i="3"/>
  <c r="E68" i="3"/>
  <c r="B2" i="3"/>
  <c r="C2" i="3"/>
  <c r="D2" i="3"/>
  <c r="E2" i="3"/>
  <c r="B18" i="3"/>
  <c r="C18" i="3"/>
  <c r="D18" i="3"/>
  <c r="E18" i="3"/>
  <c r="B13" i="3"/>
  <c r="C13" i="3"/>
  <c r="D13" i="3"/>
  <c r="E13" i="3"/>
  <c r="B12" i="3"/>
  <c r="C12" i="3"/>
  <c r="D12" i="3"/>
  <c r="E12" i="3"/>
  <c r="B71" i="3"/>
  <c r="C71" i="3"/>
  <c r="D71" i="3"/>
  <c r="E71" i="3"/>
  <c r="B20" i="3"/>
  <c r="C20" i="3"/>
  <c r="D20" i="3"/>
  <c r="E20" i="3"/>
  <c r="B53" i="3"/>
  <c r="C53" i="3"/>
  <c r="D53" i="3"/>
  <c r="E53" i="3"/>
  <c r="B85" i="3"/>
  <c r="C85" i="3"/>
  <c r="D85" i="3"/>
  <c r="E85" i="3"/>
  <c r="B31" i="3"/>
  <c r="C31" i="3"/>
  <c r="D31" i="3"/>
  <c r="E31" i="3"/>
  <c r="B6" i="3"/>
  <c r="C6" i="3"/>
  <c r="D6" i="3"/>
  <c r="E6" i="3"/>
  <c r="B86" i="3"/>
  <c r="C86" i="3"/>
  <c r="D86" i="3"/>
  <c r="E86" i="3"/>
  <c r="B56" i="3"/>
  <c r="C56" i="3"/>
  <c r="D56" i="3"/>
  <c r="E56" i="3"/>
  <c r="B14" i="3"/>
  <c r="C14" i="3"/>
  <c r="D14" i="3"/>
  <c r="E14" i="3"/>
  <c r="B58" i="3"/>
  <c r="C58" i="3"/>
  <c r="D58" i="3"/>
  <c r="E58" i="3"/>
  <c r="B7" i="3"/>
  <c r="C7" i="3"/>
  <c r="D7" i="3"/>
  <c r="E7" i="3"/>
  <c r="B15" i="3"/>
  <c r="C15" i="3"/>
  <c r="D15" i="3"/>
  <c r="E15" i="3"/>
  <c r="B25" i="3"/>
  <c r="C25" i="3"/>
  <c r="D25" i="3"/>
  <c r="E25" i="3"/>
  <c r="C9" i="3"/>
  <c r="D9" i="3"/>
  <c r="E9" i="3"/>
  <c r="B83" i="3"/>
  <c r="C83" i="3"/>
  <c r="D83" i="3"/>
  <c r="E83" i="3"/>
  <c r="B87" i="3"/>
  <c r="C87" i="3"/>
  <c r="D87" i="3"/>
  <c r="E87" i="3"/>
  <c r="B26" i="3"/>
  <c r="C26" i="3"/>
  <c r="D26" i="3"/>
  <c r="E26" i="3"/>
  <c r="B21" i="3"/>
  <c r="C21" i="3"/>
  <c r="D21" i="3"/>
  <c r="E21" i="3"/>
  <c r="B88" i="3"/>
  <c r="C88" i="3"/>
  <c r="D88" i="3"/>
  <c r="E88" i="3"/>
  <c r="B89" i="3"/>
  <c r="C89" i="3"/>
  <c r="D89" i="3"/>
  <c r="E89" i="3"/>
  <c r="B62" i="3"/>
  <c r="C62" i="3"/>
  <c r="D62" i="3"/>
  <c r="E62" i="3"/>
  <c r="B90" i="3"/>
  <c r="C90" i="3"/>
  <c r="D90" i="3"/>
  <c r="E90" i="3"/>
  <c r="B80" i="3"/>
  <c r="C80" i="3"/>
  <c r="D80" i="3"/>
  <c r="E80" i="3"/>
  <c r="B91" i="3"/>
  <c r="C91" i="3"/>
  <c r="D91" i="3"/>
  <c r="E91" i="3"/>
  <c r="B92" i="3"/>
  <c r="C92" i="3"/>
  <c r="D92" i="3"/>
  <c r="E92" i="3"/>
  <c r="B4" i="3"/>
  <c r="C4" i="3"/>
  <c r="D4" i="3"/>
  <c r="E4" i="3"/>
  <c r="B47" i="3"/>
  <c r="C47" i="3"/>
  <c r="D47" i="3"/>
  <c r="E47" i="3"/>
  <c r="B93" i="3"/>
  <c r="C93" i="3"/>
  <c r="D93" i="3"/>
  <c r="E93" i="3"/>
  <c r="B75" i="3"/>
  <c r="C75" i="3"/>
  <c r="D75" i="3"/>
  <c r="E75" i="3"/>
  <c r="B94" i="3"/>
  <c r="C94" i="3"/>
  <c r="D94" i="3"/>
  <c r="E94" i="3"/>
  <c r="B95" i="3"/>
  <c r="C95" i="3"/>
  <c r="D95" i="3"/>
  <c r="E95" i="3"/>
  <c r="B96" i="3"/>
  <c r="C96" i="3"/>
  <c r="D96" i="3"/>
  <c r="E96" i="3"/>
  <c r="B73" i="3"/>
  <c r="C73" i="3"/>
  <c r="D73" i="3"/>
  <c r="E73" i="3"/>
  <c r="B97" i="3"/>
  <c r="C97" i="3"/>
  <c r="D97" i="3"/>
  <c r="E97" i="3"/>
  <c r="B76" i="3"/>
  <c r="C76" i="3"/>
  <c r="D76" i="3"/>
  <c r="E76" i="3"/>
  <c r="B43" i="3"/>
  <c r="C43" i="3"/>
  <c r="D43" i="3"/>
  <c r="E43" i="3"/>
  <c r="B59" i="3"/>
  <c r="C59" i="3"/>
  <c r="D59" i="3"/>
  <c r="E59" i="3"/>
  <c r="B98" i="3"/>
  <c r="C98" i="3"/>
  <c r="D98" i="3"/>
  <c r="E98" i="3"/>
  <c r="B72" i="3"/>
  <c r="C72" i="3"/>
  <c r="D72" i="3"/>
  <c r="E72" i="3"/>
  <c r="B27" i="3"/>
  <c r="C27" i="3"/>
  <c r="D27" i="3"/>
  <c r="E27" i="3"/>
  <c r="B64" i="3"/>
  <c r="C64" i="3"/>
  <c r="D64" i="3"/>
  <c r="E64" i="3"/>
  <c r="B99" i="3"/>
  <c r="C99" i="3"/>
  <c r="D99" i="3"/>
  <c r="E99" i="3"/>
  <c r="B115" i="3"/>
  <c r="C115" i="3"/>
  <c r="D115" i="3"/>
  <c r="E115" i="3"/>
  <c r="B100" i="3"/>
  <c r="C100" i="3"/>
  <c r="D100" i="3"/>
  <c r="E100" i="3"/>
  <c r="B60" i="3"/>
  <c r="C60" i="3"/>
  <c r="D60" i="3"/>
  <c r="E60" i="3"/>
  <c r="B101" i="3"/>
  <c r="C101" i="3"/>
  <c r="D101" i="3"/>
  <c r="E101" i="3"/>
  <c r="B22" i="3"/>
  <c r="C22" i="3"/>
  <c r="D22" i="3"/>
  <c r="E22" i="3"/>
  <c r="B28" i="3"/>
  <c r="C28" i="3"/>
  <c r="D28" i="3"/>
  <c r="E28" i="3"/>
  <c r="B102" i="3"/>
  <c r="C102" i="3"/>
  <c r="D102" i="3"/>
  <c r="E102" i="3"/>
  <c r="B37" i="3"/>
  <c r="C37" i="3"/>
  <c r="D37" i="3"/>
  <c r="E37" i="3"/>
  <c r="B66" i="3"/>
  <c r="C66" i="3"/>
  <c r="D66" i="3"/>
  <c r="E66" i="3"/>
  <c r="B103" i="3"/>
  <c r="C103" i="3"/>
  <c r="D103" i="3"/>
  <c r="E103" i="3"/>
  <c r="B61" i="3"/>
  <c r="C61" i="3"/>
  <c r="D61" i="3"/>
  <c r="E61" i="3"/>
  <c r="C5" i="3"/>
  <c r="D5" i="3"/>
  <c r="E5" i="3"/>
  <c r="B44" i="3"/>
  <c r="C44" i="3"/>
  <c r="D44" i="3"/>
  <c r="E44" i="3"/>
  <c r="B104" i="3"/>
  <c r="C104" i="3"/>
  <c r="D104" i="3"/>
  <c r="E104" i="3"/>
  <c r="B10" i="3"/>
  <c r="C10" i="3"/>
  <c r="E10" i="3"/>
  <c r="B105" i="3"/>
  <c r="C105" i="3"/>
  <c r="D105" i="3"/>
  <c r="E105" i="3"/>
  <c r="B78" i="3"/>
  <c r="C78" i="3"/>
  <c r="D78" i="3"/>
  <c r="E78" i="3"/>
  <c r="B116" i="3"/>
  <c r="C116" i="3"/>
  <c r="D116" i="3"/>
  <c r="E116" i="3"/>
  <c r="B11" i="3"/>
  <c r="C11" i="3"/>
  <c r="D11" i="3"/>
  <c r="E11" i="3"/>
  <c r="B106" i="3"/>
  <c r="C106" i="3"/>
  <c r="D106" i="3"/>
  <c r="E106" i="3"/>
  <c r="B48" i="3"/>
  <c r="C48" i="3"/>
  <c r="D48" i="3"/>
  <c r="E48" i="3"/>
  <c r="B77" i="3"/>
  <c r="C77" i="3"/>
  <c r="D77" i="3"/>
  <c r="E77" i="3"/>
  <c r="B107" i="3"/>
  <c r="C107" i="3"/>
  <c r="D107" i="3"/>
  <c r="E107" i="3"/>
  <c r="B35" i="3"/>
  <c r="C35" i="3"/>
  <c r="D35" i="3"/>
  <c r="E35" i="3"/>
  <c r="B24" i="3"/>
  <c r="C24" i="3"/>
  <c r="D24" i="3"/>
  <c r="E24" i="3"/>
  <c r="B54" i="3"/>
  <c r="C54" i="3"/>
  <c r="D54" i="3"/>
  <c r="E54" i="3"/>
  <c r="B38" i="3"/>
  <c r="C38" i="3"/>
  <c r="D38" i="3"/>
  <c r="E38" i="3"/>
  <c r="B8" i="3"/>
  <c r="C8" i="3"/>
  <c r="D8" i="3"/>
  <c r="E8" i="3"/>
  <c r="B108" i="3"/>
  <c r="C108" i="3"/>
  <c r="D108" i="3"/>
  <c r="E108" i="3"/>
  <c r="B57" i="3"/>
  <c r="C57" i="3"/>
  <c r="D57" i="3"/>
  <c r="E57" i="3"/>
  <c r="B82" i="3"/>
  <c r="C82" i="3"/>
  <c r="D82" i="3"/>
  <c r="E82" i="3"/>
  <c r="B45" i="3"/>
  <c r="C45" i="3"/>
  <c r="D45" i="3"/>
  <c r="E45" i="3"/>
  <c r="B39" i="3"/>
  <c r="C39" i="3"/>
  <c r="D39" i="3"/>
  <c r="E39" i="3"/>
  <c r="B49" i="3"/>
  <c r="C49" i="3"/>
  <c r="D49" i="3"/>
  <c r="E49" i="3"/>
  <c r="B50" i="3"/>
  <c r="C50" i="3"/>
  <c r="D50" i="3"/>
  <c r="E50" i="3"/>
  <c r="B74" i="3"/>
  <c r="C74" i="3"/>
  <c r="D74" i="3"/>
  <c r="E74" i="3"/>
  <c r="B109" i="3"/>
  <c r="C109" i="3"/>
  <c r="D109" i="3"/>
  <c r="E109" i="3"/>
  <c r="B65" i="3"/>
  <c r="C65" i="3"/>
  <c r="D65" i="3"/>
  <c r="E65" i="3"/>
  <c r="B36" i="3"/>
  <c r="C36" i="3"/>
  <c r="D36" i="3"/>
  <c r="E36" i="3"/>
  <c r="B110" i="3"/>
  <c r="C110" i="3"/>
  <c r="D110" i="3"/>
  <c r="E110" i="3"/>
  <c r="B63" i="3"/>
  <c r="C63" i="3"/>
  <c r="D63" i="3"/>
  <c r="E63" i="3"/>
  <c r="B32" i="3"/>
  <c r="C32" i="3"/>
  <c r="D32" i="3"/>
  <c r="E32" i="3"/>
  <c r="B111" i="3"/>
  <c r="C111" i="3"/>
  <c r="D111" i="3"/>
  <c r="E111" i="3"/>
  <c r="B16" i="3"/>
  <c r="C16" i="3"/>
  <c r="D16" i="3"/>
  <c r="E16" i="3"/>
  <c r="B40" i="3"/>
  <c r="C40" i="3"/>
  <c r="D40" i="3"/>
  <c r="E40" i="3"/>
  <c r="B81" i="3"/>
  <c r="C81" i="3"/>
  <c r="D81" i="3"/>
  <c r="E81" i="3"/>
  <c r="B33" i="3"/>
  <c r="C33" i="3"/>
  <c r="D33" i="3"/>
  <c r="E33" i="3"/>
  <c r="B41" i="3"/>
  <c r="C41" i="3"/>
  <c r="D41" i="3"/>
  <c r="E41" i="3"/>
  <c r="B19" i="3"/>
  <c r="C19" i="3"/>
  <c r="D19" i="3"/>
  <c r="E19" i="3"/>
  <c r="B42" i="3"/>
  <c r="C42" i="3"/>
  <c r="D42" i="3"/>
  <c r="E42" i="3"/>
  <c r="B79" i="3"/>
  <c r="C79" i="3"/>
  <c r="D79" i="3"/>
  <c r="E79" i="3"/>
  <c r="B84" i="3"/>
  <c r="C84" i="3"/>
  <c r="D84" i="3"/>
  <c r="E84" i="3"/>
  <c r="B112" i="3"/>
  <c r="C112" i="3"/>
  <c r="D112" i="3"/>
  <c r="E112" i="3"/>
  <c r="B17" i="3"/>
  <c r="C17" i="3"/>
  <c r="D17" i="3"/>
  <c r="E17" i="3"/>
  <c r="B113" i="3"/>
  <c r="C113" i="3"/>
  <c r="D113" i="3"/>
  <c r="E113" i="3"/>
  <c r="B114" i="3"/>
  <c r="C114" i="3"/>
  <c r="D114" i="3"/>
  <c r="E114" i="3"/>
  <c r="B34" i="3"/>
  <c r="C34" i="3"/>
  <c r="D34" i="3"/>
  <c r="E34" i="3"/>
  <c r="B51" i="3"/>
  <c r="C51" i="3"/>
  <c r="D51" i="3"/>
  <c r="E51" i="3"/>
  <c r="B52" i="3"/>
  <c r="C52" i="3"/>
  <c r="D52" i="3"/>
  <c r="E52" i="3"/>
  <c r="B55" i="3"/>
  <c r="C55" i="3"/>
  <c r="D55" i="3"/>
  <c r="E55" i="3"/>
  <c r="R51" i="3"/>
  <c r="R17" i="3"/>
  <c r="R42" i="3"/>
  <c r="R81" i="3"/>
  <c r="R32" i="3"/>
  <c r="R65" i="3"/>
  <c r="R49" i="3"/>
  <c r="R57" i="3"/>
  <c r="R54" i="3"/>
  <c r="R77" i="3"/>
  <c r="R116" i="3"/>
  <c r="R104" i="3"/>
  <c r="R103" i="3"/>
  <c r="R28" i="3"/>
  <c r="R100" i="3"/>
  <c r="R27" i="3"/>
  <c r="R43" i="3"/>
  <c r="R96" i="3"/>
  <c r="R93" i="3"/>
  <c r="R91" i="3"/>
  <c r="R89" i="3"/>
  <c r="R87" i="3"/>
  <c r="R15" i="3"/>
  <c r="R56" i="3"/>
  <c r="R85" i="3"/>
  <c r="R55" i="3"/>
  <c r="R114" i="3"/>
  <c r="R84" i="3"/>
  <c r="R41" i="3"/>
  <c r="R16" i="3"/>
  <c r="R110" i="3"/>
  <c r="R74" i="3"/>
  <c r="R45" i="3"/>
  <c r="R8" i="3"/>
  <c r="R35" i="3"/>
  <c r="R106" i="3"/>
  <c r="R105" i="3"/>
  <c r="R5" i="3"/>
  <c r="R37" i="3"/>
  <c r="R101" i="3"/>
  <c r="R99" i="3"/>
  <c r="R98" i="3"/>
  <c r="R97" i="3"/>
  <c r="R94" i="3"/>
  <c r="R4" i="3"/>
  <c r="R90" i="3"/>
  <c r="R21" i="3"/>
  <c r="R9" i="3"/>
  <c r="R58" i="3"/>
  <c r="R6" i="3"/>
  <c r="R20" i="3"/>
  <c r="R12" i="3"/>
  <c r="R18" i="3"/>
  <c r="R68" i="3"/>
  <c r="R3" i="3"/>
  <c r="R69" i="3"/>
  <c r="R30" i="3"/>
  <c r="R34" i="3"/>
  <c r="R112" i="3"/>
  <c r="R19" i="3"/>
  <c r="R40" i="3"/>
  <c r="R63" i="3"/>
  <c r="R109" i="3"/>
  <c r="R39" i="3"/>
  <c r="R108" i="3"/>
  <c r="R24" i="3"/>
  <c r="R48" i="3"/>
  <c r="R78" i="3"/>
  <c r="R44" i="3"/>
  <c r="R66" i="3"/>
  <c r="R22" i="3"/>
  <c r="R115" i="3"/>
  <c r="R72" i="3"/>
  <c r="R76" i="3"/>
  <c r="R95" i="3"/>
  <c r="R47" i="3"/>
  <c r="R88" i="3"/>
  <c r="R83" i="3"/>
  <c r="R7" i="3"/>
  <c r="R86" i="3"/>
  <c r="R53" i="3"/>
  <c r="R13" i="3"/>
  <c r="R67" i="3"/>
  <c r="R70" i="3"/>
  <c r="R52" i="3"/>
  <c r="R113" i="3"/>
  <c r="R79" i="3"/>
  <c r="R33" i="3"/>
  <c r="R111" i="3"/>
  <c r="R36" i="3"/>
  <c r="R50" i="3"/>
  <c r="R82" i="3"/>
  <c r="R38" i="3"/>
  <c r="R107" i="3"/>
  <c r="R11" i="3"/>
  <c r="R10" i="3"/>
  <c r="R61" i="3"/>
  <c r="R102" i="3"/>
  <c r="R60" i="3"/>
  <c r="R64" i="3"/>
  <c r="R59" i="3"/>
  <c r="R73" i="3"/>
  <c r="R75" i="3"/>
  <c r="R92" i="3"/>
  <c r="R62" i="3"/>
  <c r="R26" i="3"/>
  <c r="R25" i="3"/>
  <c r="R14" i="3"/>
  <c r="R31" i="3"/>
  <c r="R71" i="3"/>
  <c r="R2" i="3"/>
  <c r="R46" i="3"/>
  <c r="R23" i="3"/>
  <c r="T29" i="3"/>
  <c r="S29" i="3"/>
  <c r="P29" i="3"/>
  <c r="Q29" i="3"/>
  <c r="B29" i="3"/>
  <c r="R80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R29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</calcChain>
</file>

<file path=xl/sharedStrings.xml><?xml version="1.0" encoding="utf-8"?>
<sst xmlns="http://schemas.openxmlformats.org/spreadsheetml/2006/main" count="1725" uniqueCount="288">
  <si>
    <t>ت</t>
  </si>
  <si>
    <t>الاسم الرباعي</t>
  </si>
  <si>
    <t>العنوان الوظيفي</t>
  </si>
  <si>
    <t>التحصيل الدراسي</t>
  </si>
  <si>
    <t>الحالة الزوجية</t>
  </si>
  <si>
    <t>عدد افراد العائلة المكلف باعالتهم</t>
  </si>
  <si>
    <t>عدد سنوات الخدمة خارج التعليم العالي</t>
  </si>
  <si>
    <t>عدد سنوات الخدمة داخل التعليم لاصحاب الشهادات العليا</t>
  </si>
  <si>
    <t>عدم امتلاك قطعة ارض</t>
  </si>
  <si>
    <t>العمل في مركز الوزارة خارج منطقة السكن</t>
  </si>
  <si>
    <t>الشهادة</t>
  </si>
  <si>
    <t>اللقب العلمي</t>
  </si>
  <si>
    <t>منصب اداري ا و ب يعرضه للخطر</t>
  </si>
  <si>
    <t>شهيد من الدرجة الأولى</t>
  </si>
  <si>
    <t>المجموع</t>
  </si>
  <si>
    <t>متزوج</t>
  </si>
  <si>
    <t>اعزب</t>
  </si>
  <si>
    <t>ارمل</t>
  </si>
  <si>
    <t>دبلوم عالي</t>
  </si>
  <si>
    <t>بكالوريوس</t>
  </si>
  <si>
    <t>دبلوم</t>
  </si>
  <si>
    <t>مدرس مساعد</t>
  </si>
  <si>
    <t>أستاذ مساعد</t>
  </si>
  <si>
    <t>أستاذ</t>
  </si>
  <si>
    <t>نعم</t>
  </si>
  <si>
    <t>لا</t>
  </si>
  <si>
    <t>مدرس</t>
  </si>
  <si>
    <t>قطعة ارض</t>
  </si>
  <si>
    <t>العمل في مركز الوزاره</t>
  </si>
  <si>
    <t>منصب اداري</t>
  </si>
  <si>
    <t>شهيد</t>
  </si>
  <si>
    <t>لايوجد</t>
  </si>
  <si>
    <t>دكتوراه</t>
  </si>
  <si>
    <t>عدد سنوات الخدمة داخل التعليم لحملة الدبلوم العالي فما دون</t>
  </si>
  <si>
    <t>رئيس ملاحظين</t>
  </si>
  <si>
    <t>ماجستير</t>
  </si>
  <si>
    <t>افراح شداد ظاهر دويحس</t>
  </si>
  <si>
    <t>م ملاحظ اعلامي</t>
  </si>
  <si>
    <t>علاء جواد باني هندول</t>
  </si>
  <si>
    <t>م رئيس مدربين رياضيين</t>
  </si>
  <si>
    <t xml:space="preserve">مدرس جامعي اول </t>
  </si>
  <si>
    <t>الملاحظات</t>
  </si>
  <si>
    <t>التشكيل</t>
  </si>
  <si>
    <t>اداب</t>
  </si>
  <si>
    <t>وفاء عبد الله محمد عبد الرسول</t>
  </si>
  <si>
    <t>م مدير</t>
  </si>
  <si>
    <t>اعدادية</t>
  </si>
  <si>
    <t>تربية انسانية</t>
  </si>
  <si>
    <t>علي طالب هادي نعمه</t>
  </si>
  <si>
    <t>-</t>
  </si>
  <si>
    <t>ستار كاظم مطر منكاش</t>
  </si>
  <si>
    <t>سائق اقدم</t>
  </si>
  <si>
    <t>أبتدائية</t>
  </si>
  <si>
    <t>الطب</t>
  </si>
  <si>
    <t>رشيد علي والي</t>
  </si>
  <si>
    <t>يستبعد لتجاوز عمره 55</t>
  </si>
  <si>
    <t>الهندسة</t>
  </si>
  <si>
    <t xml:space="preserve">امل هاشم حسن </t>
  </si>
  <si>
    <t>التربية الصرفة</t>
  </si>
  <si>
    <t>اخلاص علي جابر</t>
  </si>
  <si>
    <t xml:space="preserve">حازم حاكم كنوش شتاغ </t>
  </si>
  <si>
    <t>ابتدائية</t>
  </si>
  <si>
    <t>تربية رياضية</t>
  </si>
  <si>
    <t>اسعد ضهد محمد زغير</t>
  </si>
  <si>
    <t>رئيس حرفيين اقدم</t>
  </si>
  <si>
    <t>رئاسة الجامعة</t>
  </si>
  <si>
    <t xml:space="preserve">علي ياس خضير عباس </t>
  </si>
  <si>
    <t xml:space="preserve">معاون رئيس حرفيين </t>
  </si>
  <si>
    <t>متوسطة</t>
  </si>
  <si>
    <t xml:space="preserve">حسين ياس خضير عباس </t>
  </si>
  <si>
    <t>حرفي اقدم</t>
  </si>
  <si>
    <t xml:space="preserve">فلاح عبادي عبد الله حسين </t>
  </si>
  <si>
    <t>رئيس مهندسين اقدم</t>
  </si>
  <si>
    <t>نصير بدر حسن</t>
  </si>
  <si>
    <t>رئيس حراس اقدم</t>
  </si>
  <si>
    <t>علاء نجم عبد جبر</t>
  </si>
  <si>
    <t xml:space="preserve">زورية مسير مجهول شط </t>
  </si>
  <si>
    <t>يقرا ويكتب</t>
  </si>
  <si>
    <t>علي جراد دبيب مذخور</t>
  </si>
  <si>
    <t>باسم جودة خضير</t>
  </si>
  <si>
    <t>رئيس سواق اقدم</t>
  </si>
  <si>
    <t xml:space="preserve">اسيل باجي لفته شندي </t>
  </si>
  <si>
    <t xml:space="preserve">م مهندس </t>
  </si>
  <si>
    <t>اشرف شريف فهد</t>
  </si>
  <si>
    <t xml:space="preserve">عبير فوزي معتوك مهدي </t>
  </si>
  <si>
    <t xml:space="preserve">بلسم عبد الله محمد عبد الرسول </t>
  </si>
  <si>
    <t xml:space="preserve">مصطفى خليل عذيب </t>
  </si>
  <si>
    <t>حارس اقدم</t>
  </si>
  <si>
    <t xml:space="preserve">علي داخل جبر احمد </t>
  </si>
  <si>
    <t>باسم محمد حسين علاوي حسن</t>
  </si>
  <si>
    <t>حارس امني</t>
  </si>
  <si>
    <t>مركز الدراسات التاريخية</t>
  </si>
  <si>
    <t>التربية الاساسية</t>
  </si>
  <si>
    <t>زراعة</t>
  </si>
  <si>
    <t>اسماء ياسين جعفر والي</t>
  </si>
  <si>
    <t>سليمان حسين محمود</t>
  </si>
  <si>
    <t>اثار</t>
  </si>
  <si>
    <t>استاذ مساعد</t>
  </si>
  <si>
    <t xml:space="preserve">علي حنين جعفر </t>
  </si>
  <si>
    <t>صباح سالم جبين</t>
  </si>
  <si>
    <t>تمريض</t>
  </si>
  <si>
    <t>ملاحظ</t>
  </si>
  <si>
    <t>ابتسام عادل رسن</t>
  </si>
  <si>
    <t>مدير</t>
  </si>
  <si>
    <t>تستبعد لعدم اكمال التعهد</t>
  </si>
  <si>
    <t>حاب الدرجات</t>
  </si>
  <si>
    <t xml:space="preserve">اسامة حيدر فارس </t>
  </si>
  <si>
    <t xml:space="preserve">مسلم مصارع علوان </t>
  </si>
  <si>
    <t>يستبعد لتجاوز عمره سن ال55 سنة مواليد 1964</t>
  </si>
  <si>
    <t xml:space="preserve">طب الاسنان </t>
  </si>
  <si>
    <t>زمن كريم حنان</t>
  </si>
  <si>
    <t>تستبعد لعدم وجود اي اوليات</t>
  </si>
  <si>
    <t>طب الاسنلن</t>
  </si>
  <si>
    <t>سميرة جميل جوجي</t>
  </si>
  <si>
    <t>استبعاد تجاوز العمر ل55 سنة مواتليد 1964</t>
  </si>
  <si>
    <t xml:space="preserve">ثناء جواد كاظم </t>
  </si>
  <si>
    <t xml:space="preserve">زيدون جمال طعمة </t>
  </si>
  <si>
    <t xml:space="preserve">الطب </t>
  </si>
  <si>
    <t xml:space="preserve">عباس عبد الرضا جابر </t>
  </si>
  <si>
    <t>حسن ثويني ياسين</t>
  </si>
  <si>
    <t>يستبعد تجاوز عمره 555 سنة مواليد 1977</t>
  </si>
  <si>
    <t xml:space="preserve">معاون مدير </t>
  </si>
  <si>
    <t xml:space="preserve">دبلوم </t>
  </si>
  <si>
    <t>يوسف وحيد جبر</t>
  </si>
  <si>
    <t>لم يذكر</t>
  </si>
  <si>
    <t xml:space="preserve">هالة عبد القادر عبد الجليل </t>
  </si>
  <si>
    <t xml:space="preserve">ملاحظ اعلامي </t>
  </si>
  <si>
    <t xml:space="preserve">سارة غالب شاني </t>
  </si>
  <si>
    <t xml:space="preserve">يستبعد عدم اكمال التعهدات+ اللقب العلمي </t>
  </si>
  <si>
    <t xml:space="preserve">اسعدهادي دخيل </t>
  </si>
  <si>
    <t xml:space="preserve">زاهر محمد عبد </t>
  </si>
  <si>
    <t xml:space="preserve">الهندسة </t>
  </si>
  <si>
    <t xml:space="preserve">هيفاء كاظم اساعيل </t>
  </si>
  <si>
    <t>يستبعد لعدم مصادقة التعهدات</t>
  </si>
  <si>
    <t xml:space="preserve">معالي محمد هلول </t>
  </si>
  <si>
    <t xml:space="preserve">يستبعد عدم اكمال النقص (مصادقة التعهدات) </t>
  </si>
  <si>
    <t xml:space="preserve">مهدي عبد الجليل </t>
  </si>
  <si>
    <t>الطب البيطري</t>
  </si>
  <si>
    <t xml:space="preserve">وسام عادل كاظم </t>
  </si>
  <si>
    <t xml:space="preserve">يستبعد لعدم اكمال النقص التعهدات وواللقب العلمي امر الانتقال الى ملاك التدريسيين تاييد حسن سيرة وسلوك </t>
  </si>
  <si>
    <t xml:space="preserve">القانون </t>
  </si>
  <si>
    <t xml:space="preserve">ايمان عبد عطية </t>
  </si>
  <si>
    <t xml:space="preserve">يستبعد لعدم اكمال النقص الاوليات كافة </t>
  </si>
  <si>
    <t xml:space="preserve">حسين رياض خضر </t>
  </si>
  <si>
    <t xml:space="preserve">يستبعد لعدم اكماله 5 سنوات داخل وزارة التعليم </t>
  </si>
  <si>
    <t xml:space="preserve">قتادة صالح فنجان </t>
  </si>
  <si>
    <t xml:space="preserve">يستبعد لعدم اكماله النقص الاوليات كافة عدا المستمسكات الشخصية </t>
  </si>
  <si>
    <t xml:space="preserve">وسام رزاق فليح </t>
  </si>
  <si>
    <t xml:space="preserve">يستبعد لعدم اكماله النقص التعهدات </t>
  </si>
  <si>
    <t xml:space="preserve">باحث </t>
  </si>
  <si>
    <t>مدير اقدم</t>
  </si>
  <si>
    <t xml:space="preserve">علاء حسن هاشم </t>
  </si>
  <si>
    <t>رئيس سواق</t>
  </si>
  <si>
    <t xml:space="preserve">التمريض </t>
  </si>
  <si>
    <t xml:space="preserve">الاداب </t>
  </si>
  <si>
    <t xml:space="preserve">رائد ثامر سعدون </t>
  </si>
  <si>
    <t xml:space="preserve">معاون مدير حسابات </t>
  </si>
  <si>
    <t xml:space="preserve">حسين محمد سعدون </t>
  </si>
  <si>
    <t xml:space="preserve">يستبعد لعدم اكمال النقص امر التعيين +امر لمباشرة بالتعيين + الشهادة </t>
  </si>
  <si>
    <t xml:space="preserve">مهند ناصر عباس </t>
  </si>
  <si>
    <t xml:space="preserve">ايناس كاظم ياسر </t>
  </si>
  <si>
    <t xml:space="preserve">الاقسام الداخلية </t>
  </si>
  <si>
    <t xml:space="preserve">رحيمة عايد حسون </t>
  </si>
  <si>
    <t xml:space="preserve">باسمة ماطور شنين </t>
  </si>
  <si>
    <t xml:space="preserve">كاتب </t>
  </si>
  <si>
    <t xml:space="preserve">حميد هاتف محمد </t>
  </si>
  <si>
    <t>يستبعد لتجاوز عمره 55 سنة</t>
  </si>
  <si>
    <t xml:space="preserve">مشاعل جابر فرحان </t>
  </si>
  <si>
    <t xml:space="preserve">معاون رئيس ابحاث </t>
  </si>
  <si>
    <t xml:space="preserve">سعاد علوان خضر </t>
  </si>
  <si>
    <t xml:space="preserve">نورس لطيف عارف </t>
  </si>
  <si>
    <t xml:space="preserve">قانوني </t>
  </si>
  <si>
    <t xml:space="preserve">عامر سمير طارش </t>
  </si>
  <si>
    <t xml:space="preserve">معاون رئيس مهندسين </t>
  </si>
  <si>
    <t xml:space="preserve">احمد حسن هاشم </t>
  </si>
  <si>
    <t xml:space="preserve">محمد جهاد كاطع </t>
  </si>
  <si>
    <t xml:space="preserve">رئيس سواق </t>
  </si>
  <si>
    <t xml:space="preserve">مها رشيد لفتة </t>
  </si>
  <si>
    <t xml:space="preserve">كلية العلوم </t>
  </si>
  <si>
    <t xml:space="preserve">زينب عبد الحسين عبيد </t>
  </si>
  <si>
    <t xml:space="preserve">استاذ جامعي </t>
  </si>
  <si>
    <t xml:space="preserve">حميدة خليف جحيل </t>
  </si>
  <si>
    <t xml:space="preserve">تستبعد لعدم اكمال النقص للمرة الثانية </t>
  </si>
  <si>
    <t xml:space="preserve">كلية الاداب </t>
  </si>
  <si>
    <t>عبد الله عبد الواحد  يونس</t>
  </si>
  <si>
    <t xml:space="preserve">حسام جبار هادي </t>
  </si>
  <si>
    <t xml:space="preserve">يستبعد عدم مضي 5 سنوات على خدمته في وزارة التعليم </t>
  </si>
  <si>
    <t xml:space="preserve">مرتضى جاسم نايف </t>
  </si>
  <si>
    <t xml:space="preserve">معاون رئيس سواق </t>
  </si>
  <si>
    <t xml:space="preserve">صادق عبد الحسين خضر </t>
  </si>
  <si>
    <t xml:space="preserve">مجيد وهيب رحم </t>
  </si>
  <si>
    <t xml:space="preserve">م. مدير </t>
  </si>
  <si>
    <t xml:space="preserve">ابتسام هليل عبيد </t>
  </si>
  <si>
    <t>مدبر</t>
  </si>
  <si>
    <t xml:space="preserve">كلية الاثار </t>
  </si>
  <si>
    <t xml:space="preserve">علي محمد عاصي </t>
  </si>
  <si>
    <t>يستبعد لديه خدمة تقل عن 5 سنوات في وزارة التعليم العالي والبحث العلمي (سنة و8 اشهر و3 ايام).</t>
  </si>
  <si>
    <t xml:space="preserve">كلية التربية الاساسية </t>
  </si>
  <si>
    <t xml:space="preserve">علي جار الله سعدون </t>
  </si>
  <si>
    <t>يستبعد لديه خدمة تقل عن 5 سنوات في وزارة التعليم العالي والبحث العلمي (سنة وشهر واحد ).</t>
  </si>
  <si>
    <t xml:space="preserve">رحيم حسن محمد </t>
  </si>
  <si>
    <t xml:space="preserve"> يستبعد خدمته في وزارة التعليم اقل من 5 سنوات (سنة واحدة و7 اشهلر و24 يوم).</t>
  </si>
  <si>
    <t xml:space="preserve"> يستبعد لديه خدمة اقل من 5 سنوات</t>
  </si>
  <si>
    <t xml:space="preserve">مدرس جامعي </t>
  </si>
  <si>
    <t xml:space="preserve">يستبعد لعدم اكمال النقص للمرة الثانية </t>
  </si>
  <si>
    <t xml:space="preserve">كلية الادارة والاقتصاد </t>
  </si>
  <si>
    <t xml:space="preserve">اشواق عبد الكريم عبد اللطيف </t>
  </si>
  <si>
    <t xml:space="preserve">م. مدير حسابات </t>
  </si>
  <si>
    <t xml:space="preserve">مهدي ثجيل ضيدان </t>
  </si>
  <si>
    <t>يستبعد لتجاوز عمره سن 1965</t>
  </si>
  <si>
    <t xml:space="preserve">مناف علي محمد </t>
  </si>
  <si>
    <t xml:space="preserve">محمد مظلوم عويد </t>
  </si>
  <si>
    <t xml:space="preserve">فالح عوض ضاحي </t>
  </si>
  <si>
    <t xml:space="preserve">رئيس سواق اقدم </t>
  </si>
  <si>
    <t xml:space="preserve">معاون مدير فني </t>
  </si>
  <si>
    <t xml:space="preserve">غسان عدنان هاشم </t>
  </si>
  <si>
    <t xml:space="preserve">مدير حسابات </t>
  </si>
  <si>
    <t xml:space="preserve">كاظم عبود حسين </t>
  </si>
  <si>
    <t xml:space="preserve">التربية للعلوم الصرفة </t>
  </si>
  <si>
    <t xml:space="preserve">كاظم عبد الرضا علي بداي </t>
  </si>
  <si>
    <t xml:space="preserve">سائق اول </t>
  </si>
  <si>
    <t>حسين خشان كاظم</t>
  </si>
  <si>
    <t>عهود موكر دايش</t>
  </si>
  <si>
    <t xml:space="preserve">ياسر شداد لفته </t>
  </si>
  <si>
    <t xml:space="preserve">اطياف ضاري برغش </t>
  </si>
  <si>
    <t>زياد خلف حميد صالح</t>
  </si>
  <si>
    <t xml:space="preserve">سعاد جميل شداد </t>
  </si>
  <si>
    <t xml:space="preserve">المكتبة المركزية </t>
  </si>
  <si>
    <t xml:space="preserve">سهيل رشيد عبد </t>
  </si>
  <si>
    <t xml:space="preserve">غفران صافي مختار </t>
  </si>
  <si>
    <t xml:space="preserve">مركز ابحاث الاهوار </t>
  </si>
  <si>
    <t xml:space="preserve">احمد حسام عبد الحميد </t>
  </si>
  <si>
    <t xml:space="preserve">محاسب </t>
  </si>
  <si>
    <t xml:space="preserve">وجدي حاكم كنوش </t>
  </si>
  <si>
    <t xml:space="preserve">معاون رئيس حراس </t>
  </si>
  <si>
    <t xml:space="preserve">حسين فاضل جاسم </t>
  </si>
  <si>
    <t xml:space="preserve">دبلوم عال </t>
  </si>
  <si>
    <t xml:space="preserve">احمد عبدالرضا صباح </t>
  </si>
  <si>
    <t xml:space="preserve">كلية العلوم الاسلامية </t>
  </si>
  <si>
    <t xml:space="preserve">حميدة عبد مجهول </t>
  </si>
  <si>
    <t>مدير حسابات اقدم</t>
  </si>
  <si>
    <t xml:space="preserve">زينب عبدالحسين ياسين </t>
  </si>
  <si>
    <t xml:space="preserve">ندى محمد حسين عباس </t>
  </si>
  <si>
    <t xml:space="preserve">كلية علوم الحاسوب والرياضيات </t>
  </si>
  <si>
    <t xml:space="preserve">حسن عبيد علوان </t>
  </si>
  <si>
    <t xml:space="preserve">م. مدير فني </t>
  </si>
  <si>
    <t xml:space="preserve">عدنان هاشم عبد الواحد </t>
  </si>
  <si>
    <t xml:space="preserve"> يستبعد تفرغ خارج العراق </t>
  </si>
  <si>
    <t xml:space="preserve">نبأ عزيز برهان </t>
  </si>
  <si>
    <t xml:space="preserve">احمد دخيل سهر </t>
  </si>
  <si>
    <t xml:space="preserve">كلية التربية للعلوم الانسانية </t>
  </si>
  <si>
    <t xml:space="preserve">ازهار جبر شناوة </t>
  </si>
  <si>
    <t xml:space="preserve">اعدادية </t>
  </si>
  <si>
    <t>نوال جابر فرحان</t>
  </si>
  <si>
    <t xml:space="preserve">حسن رسمي رحيم </t>
  </si>
  <si>
    <t xml:space="preserve">مهندس </t>
  </si>
  <si>
    <t xml:space="preserve">غصون طالب سعدون </t>
  </si>
  <si>
    <t xml:space="preserve">مشاور قانوني </t>
  </si>
  <si>
    <t xml:space="preserve">احمد جاسم جبار </t>
  </si>
  <si>
    <t xml:space="preserve">معاون محاسب </t>
  </si>
  <si>
    <t xml:space="preserve">كلية الزراعة والاهوار </t>
  </si>
  <si>
    <t xml:space="preserve">محمد عبد الرضا خضر </t>
  </si>
  <si>
    <t xml:space="preserve">مدير </t>
  </si>
  <si>
    <t>يستبعد لعدم اكمال النقص للمرة الثانية تعهد بعدم امتلاك وحدة سكنية + احتساب شهادة الماجستير+ اللقب العلمي.</t>
  </si>
  <si>
    <t xml:space="preserve">هدية عبد عطية </t>
  </si>
  <si>
    <t xml:space="preserve">تستبعد نقص تعهدات </t>
  </si>
  <si>
    <t xml:space="preserve">كلية الزراعة  </t>
  </si>
  <si>
    <t xml:space="preserve">علي حسين لازم </t>
  </si>
  <si>
    <t xml:space="preserve">يستبعد عدم وجود اي مستمسكات </t>
  </si>
  <si>
    <t xml:space="preserve">رئاسة الجامعة </t>
  </si>
  <si>
    <t xml:space="preserve">م. طبي اقدم </t>
  </si>
  <si>
    <t>يستبعد لعدم اكمال النقص للمرة الثانية امر التعيينن وامر المباشرة بالتعيين جهة احتساب خدمة العقد .</t>
  </si>
  <si>
    <t xml:space="preserve">معيد طبيب  </t>
  </si>
  <si>
    <t>يستبعد لعدم اكمال النقص التعهدات</t>
  </si>
  <si>
    <t>يستبعد لعدم اكمال النقص مصادقة تعهدات</t>
  </si>
  <si>
    <t xml:space="preserve">سعد عبد الله مرداس </t>
  </si>
  <si>
    <t>معاون مدير</t>
  </si>
  <si>
    <t>رئيس ابحاث</t>
  </si>
  <si>
    <t xml:space="preserve"> يستبعد لعدم اكمال نقص التعهد (تم تبليغ الموما اليها).1</t>
  </si>
  <si>
    <t>دمج نقاط الزوجة</t>
  </si>
  <si>
    <t>خدمة الاشهر</t>
  </si>
  <si>
    <t>دمج نقاط الزوج</t>
  </si>
  <si>
    <t xml:space="preserve">فيصل جبر حسن </t>
  </si>
  <si>
    <t xml:space="preserve">علي محمد عبد الحسين </t>
  </si>
  <si>
    <t>الزوجة ايناس محسن مناع</t>
  </si>
  <si>
    <t xml:space="preserve">الزوجة فيفيان عبد الله سداوي </t>
  </si>
  <si>
    <t>الزوجة اناس هاشم عبد الكايم</t>
  </si>
  <si>
    <t>الزوجة نضال حالوب نجم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</si>
</sst>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3" applyNumberFormat="0" applyFill="0" applyAlignment="0" applyProtection="0"/>
  </cellStyleXfs>
  <cellXfs count="82">
    <xf numFmtId="0" fontId="0" fillId="0" borderId="0" xfId="0"/>
    <xf numFmtId="0" fontId="1" fillId="2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3" fillId="5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0" fillId="12" borderId="0" xfId="0" applyFill="1" applyAlignment="1">
      <alignment horizontal="right"/>
    </xf>
    <xf numFmtId="0" fontId="0" fillId="13" borderId="0" xfId="0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0" fontId="1" fillId="10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right" vertical="center"/>
    </xf>
    <xf numFmtId="0" fontId="1" fillId="11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1" fillId="12" borderId="0" xfId="0" applyFont="1" applyFill="1" applyBorder="1" applyAlignment="1">
      <alignment horizontal="right" vertical="center"/>
    </xf>
    <xf numFmtId="0" fontId="0" fillId="12" borderId="0" xfId="0" applyFill="1" applyBorder="1" applyAlignment="1">
      <alignment horizontal="right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right" vertical="center"/>
    </xf>
    <xf numFmtId="0" fontId="1" fillId="12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right" vertical="center"/>
    </xf>
    <xf numFmtId="0" fontId="1" fillId="14" borderId="1" xfId="0" applyFont="1" applyFill="1" applyBorder="1" applyAlignment="1">
      <alignment horizontal="right" vertical="center"/>
    </xf>
    <xf numFmtId="0" fontId="0" fillId="14" borderId="0" xfId="0" applyFill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1" fillId="0" borderId="1" xfId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14" borderId="5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4" fillId="0" borderId="0" xfId="0" applyFont="1" applyProtection="1"/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</cellXfs>
  <cellStyles count="2">
    <cellStyle name="الإجمالي" xfId="1" builtinId="2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2"/>
  <sheetViews>
    <sheetView rightToLeft="1" zoomScale="90" zoomScaleNormal="90" workbookViewId="0">
      <pane ySplit="1" topLeftCell="A61" activePane="bottomLeft" state="frozen"/>
      <selection activeCell="C1" sqref="C1"/>
      <selection pane="bottomLeft" activeCell="A62" sqref="A62:XFD62"/>
    </sheetView>
  </sheetViews>
  <sheetFormatPr defaultColWidth="8.94921875" defaultRowHeight="13.5" x14ac:dyDescent="0.15"/>
  <cols>
    <col min="1" max="1" width="4.77734375" style="2" customWidth="1"/>
    <col min="2" max="2" width="18.01953125" style="2" customWidth="1"/>
    <col min="3" max="3" width="13.23828125" style="2" customWidth="1"/>
    <col min="4" max="4" width="8.08984375" style="2" customWidth="1"/>
    <col min="5" max="5" width="6.49609375" style="2" customWidth="1"/>
    <col min="6" max="6" width="7.84375" style="2" customWidth="1"/>
    <col min="7" max="7" width="8.94921875" style="2"/>
    <col min="8" max="8" width="8.45703125" style="2" customWidth="1"/>
    <col min="9" max="9" width="6.86328125" style="2" customWidth="1"/>
    <col min="10" max="10" width="7.23046875" style="2" customWidth="1"/>
    <col min="11" max="11" width="7.4765625" style="2" customWidth="1"/>
    <col min="12" max="12" width="7.84375" style="2" customWidth="1"/>
    <col min="13" max="13" width="6.86328125" style="2" customWidth="1"/>
    <col min="14" max="14" width="7.35546875" style="2" customWidth="1"/>
    <col min="15" max="17" width="6.6171875" style="2" customWidth="1"/>
    <col min="18" max="18" width="35.671875" style="2" customWidth="1"/>
    <col min="19" max="19" width="22.921875" style="2" customWidth="1"/>
    <col min="20" max="16384" width="8.94921875" style="2"/>
  </cols>
  <sheetData>
    <row r="1" spans="1:32" ht="10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281</v>
      </c>
      <c r="Q1" s="1" t="s">
        <v>280</v>
      </c>
      <c r="R1" s="1" t="s">
        <v>41</v>
      </c>
      <c r="S1" s="43" t="s">
        <v>42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5"/>
    </row>
    <row r="2" spans="1:32" x14ac:dyDescent="0.15">
      <c r="A2" s="26">
        <v>1</v>
      </c>
      <c r="B2" s="27" t="s">
        <v>102</v>
      </c>
      <c r="C2" s="27" t="s">
        <v>103</v>
      </c>
      <c r="D2" s="28" t="s">
        <v>19</v>
      </c>
      <c r="E2" s="28" t="s">
        <v>15</v>
      </c>
      <c r="F2" s="28">
        <v>5</v>
      </c>
      <c r="G2" s="28">
        <v>0</v>
      </c>
      <c r="H2" s="28">
        <v>16</v>
      </c>
      <c r="I2" s="28">
        <v>0</v>
      </c>
      <c r="J2" s="28" t="s">
        <v>25</v>
      </c>
      <c r="K2" s="28" t="s">
        <v>25</v>
      </c>
      <c r="L2" s="28" t="s">
        <v>19</v>
      </c>
      <c r="M2" s="28" t="s">
        <v>31</v>
      </c>
      <c r="N2" s="28" t="s">
        <v>25</v>
      </c>
      <c r="O2" s="28" t="s">
        <v>25</v>
      </c>
      <c r="P2" s="28"/>
      <c r="Q2" s="28"/>
      <c r="R2" s="28" t="s">
        <v>104</v>
      </c>
      <c r="S2" s="16" t="s">
        <v>100</v>
      </c>
    </row>
    <row r="3" spans="1:32" x14ac:dyDescent="0.15">
      <c r="A3" s="26">
        <v>2</v>
      </c>
      <c r="B3" s="26" t="s">
        <v>192</v>
      </c>
      <c r="C3" s="26" t="s">
        <v>193</v>
      </c>
      <c r="D3" s="26" t="s">
        <v>19</v>
      </c>
      <c r="E3" s="26" t="s">
        <v>15</v>
      </c>
      <c r="F3" s="26">
        <v>4</v>
      </c>
      <c r="G3" s="26">
        <v>0</v>
      </c>
      <c r="H3" s="26">
        <v>18</v>
      </c>
      <c r="I3" s="26">
        <v>0</v>
      </c>
      <c r="J3" s="26" t="s">
        <v>25</v>
      </c>
      <c r="K3" s="26" t="s">
        <v>25</v>
      </c>
      <c r="L3" s="26" t="s">
        <v>19</v>
      </c>
      <c r="M3" s="26" t="s">
        <v>31</v>
      </c>
      <c r="N3" s="26" t="s">
        <v>25</v>
      </c>
      <c r="O3" s="26" t="s">
        <v>25</v>
      </c>
      <c r="P3" s="26"/>
      <c r="Q3" s="26"/>
      <c r="R3" s="45"/>
      <c r="S3" s="18" t="s">
        <v>194</v>
      </c>
    </row>
    <row r="4" spans="1:32" x14ac:dyDescent="0.15">
      <c r="A4" s="26">
        <v>3</v>
      </c>
      <c r="B4" s="26" t="s">
        <v>258</v>
      </c>
      <c r="C4" s="26" t="s">
        <v>259</v>
      </c>
      <c r="D4" s="26" t="s">
        <v>19</v>
      </c>
      <c r="E4" s="26" t="s">
        <v>15</v>
      </c>
      <c r="F4" s="26">
        <v>4</v>
      </c>
      <c r="G4" s="26">
        <v>0</v>
      </c>
      <c r="H4" s="26">
        <v>13</v>
      </c>
      <c r="I4" s="26">
        <v>0</v>
      </c>
      <c r="J4" s="26" t="s">
        <v>25</v>
      </c>
      <c r="K4" s="26" t="s">
        <v>24</v>
      </c>
      <c r="L4" s="26" t="s">
        <v>19</v>
      </c>
      <c r="M4" s="26" t="s">
        <v>31</v>
      </c>
      <c r="N4" s="26" t="s">
        <v>25</v>
      </c>
      <c r="O4" s="26" t="s">
        <v>25</v>
      </c>
      <c r="P4" s="26"/>
      <c r="Q4" s="26"/>
      <c r="R4" s="45"/>
      <c r="S4" s="15" t="s">
        <v>260</v>
      </c>
    </row>
    <row r="5" spans="1:32" x14ac:dyDescent="0.15">
      <c r="A5" s="26">
        <v>4</v>
      </c>
      <c r="B5" s="26" t="s">
        <v>231</v>
      </c>
      <c r="C5" s="26" t="s">
        <v>232</v>
      </c>
      <c r="D5" s="26" t="s">
        <v>122</v>
      </c>
      <c r="E5" s="26" t="s">
        <v>16</v>
      </c>
      <c r="F5" s="26">
        <v>3</v>
      </c>
      <c r="G5" s="26">
        <v>0</v>
      </c>
      <c r="H5" s="26">
        <v>7</v>
      </c>
      <c r="I5" s="26">
        <v>0</v>
      </c>
      <c r="J5" s="26" t="s">
        <v>25</v>
      </c>
      <c r="K5" s="26" t="s">
        <v>24</v>
      </c>
      <c r="L5" s="26" t="s">
        <v>20</v>
      </c>
      <c r="M5" s="26" t="s">
        <v>31</v>
      </c>
      <c r="N5" s="26" t="s">
        <v>25</v>
      </c>
      <c r="O5" s="26" t="s">
        <v>25</v>
      </c>
      <c r="P5" s="26"/>
      <c r="Q5" s="26"/>
      <c r="R5" s="45"/>
      <c r="S5" s="23" t="s">
        <v>230</v>
      </c>
    </row>
    <row r="6" spans="1:32" x14ac:dyDescent="0.15">
      <c r="A6" s="26">
        <v>5</v>
      </c>
      <c r="B6" s="26" t="s">
        <v>174</v>
      </c>
      <c r="C6" s="26" t="s">
        <v>80</v>
      </c>
      <c r="D6" s="26" t="s">
        <v>61</v>
      </c>
      <c r="E6" s="26" t="s">
        <v>15</v>
      </c>
      <c r="F6" s="26">
        <v>3</v>
      </c>
      <c r="G6" s="26">
        <v>0</v>
      </c>
      <c r="H6" s="26">
        <v>12</v>
      </c>
      <c r="I6" s="26">
        <v>0</v>
      </c>
      <c r="J6" s="26" t="s">
        <v>25</v>
      </c>
      <c r="K6" s="26" t="s">
        <v>25</v>
      </c>
      <c r="L6" s="26" t="s">
        <v>31</v>
      </c>
      <c r="M6" s="26" t="s">
        <v>31</v>
      </c>
      <c r="N6" s="26" t="s">
        <v>25</v>
      </c>
      <c r="O6" s="26" t="s">
        <v>25</v>
      </c>
      <c r="P6" s="26"/>
      <c r="Q6" s="26"/>
      <c r="R6" s="45"/>
      <c r="S6" s="18" t="s">
        <v>65</v>
      </c>
    </row>
    <row r="7" spans="1:32" s="6" customFormat="1" x14ac:dyDescent="0.15">
      <c r="A7" s="31">
        <v>6</v>
      </c>
      <c r="B7" s="31" t="s">
        <v>249</v>
      </c>
      <c r="C7" s="31" t="s">
        <v>34</v>
      </c>
      <c r="D7" s="31" t="s">
        <v>19</v>
      </c>
      <c r="E7" s="31" t="s">
        <v>15</v>
      </c>
      <c r="F7" s="31">
        <v>2</v>
      </c>
      <c r="G7" s="31">
        <v>0</v>
      </c>
      <c r="H7" s="31">
        <v>17</v>
      </c>
      <c r="I7" s="31">
        <v>0</v>
      </c>
      <c r="J7" s="31" t="s">
        <v>25</v>
      </c>
      <c r="K7" s="31" t="s">
        <v>25</v>
      </c>
      <c r="L7" s="31" t="s">
        <v>19</v>
      </c>
      <c r="M7" s="31" t="s">
        <v>31</v>
      </c>
      <c r="N7" s="31" t="s">
        <v>25</v>
      </c>
      <c r="O7" s="31" t="s">
        <v>25</v>
      </c>
      <c r="P7" s="31"/>
      <c r="Q7" s="31">
        <v>1</v>
      </c>
      <c r="R7" s="48"/>
      <c r="S7" s="6" t="s">
        <v>250</v>
      </c>
    </row>
    <row r="8" spans="1:32" x14ac:dyDescent="0.15">
      <c r="A8" s="26">
        <v>7</v>
      </c>
      <c r="B8" s="26" t="s">
        <v>237</v>
      </c>
      <c r="C8" s="26" t="s">
        <v>234</v>
      </c>
      <c r="D8" s="26" t="s">
        <v>68</v>
      </c>
      <c r="E8" s="26" t="s">
        <v>15</v>
      </c>
      <c r="F8" s="26">
        <v>4</v>
      </c>
      <c r="G8" s="26">
        <v>0</v>
      </c>
      <c r="H8" s="26">
        <v>12</v>
      </c>
      <c r="I8" s="26">
        <v>0</v>
      </c>
      <c r="J8" s="26" t="s">
        <v>25</v>
      </c>
      <c r="K8" s="26" t="s">
        <v>25</v>
      </c>
      <c r="L8" s="26" t="s">
        <v>31</v>
      </c>
      <c r="M8" s="26" t="s">
        <v>31</v>
      </c>
      <c r="N8" s="26" t="s">
        <v>25</v>
      </c>
      <c r="O8" s="26" t="s">
        <v>25</v>
      </c>
      <c r="P8" s="26">
        <v>36</v>
      </c>
      <c r="Q8" s="26"/>
      <c r="R8" s="47"/>
      <c r="S8" s="15" t="s">
        <v>238</v>
      </c>
    </row>
    <row r="9" spans="1:32" x14ac:dyDescent="0.15">
      <c r="A9" s="26">
        <v>8</v>
      </c>
      <c r="B9" s="30" t="s">
        <v>59</v>
      </c>
      <c r="C9" s="30" t="s">
        <v>34</v>
      </c>
      <c r="D9" s="30" t="s">
        <v>20</v>
      </c>
      <c r="E9" s="30" t="s">
        <v>15</v>
      </c>
      <c r="F9" s="30">
        <v>3</v>
      </c>
      <c r="G9" s="30">
        <v>0</v>
      </c>
      <c r="H9" s="30">
        <v>12</v>
      </c>
      <c r="I9" s="30">
        <v>0</v>
      </c>
      <c r="J9" s="30" t="s">
        <v>25</v>
      </c>
      <c r="K9" s="30" t="s">
        <v>25</v>
      </c>
      <c r="L9" s="30" t="s">
        <v>31</v>
      </c>
      <c r="M9" s="30" t="s">
        <v>31</v>
      </c>
      <c r="N9" s="30" t="s">
        <v>25</v>
      </c>
      <c r="O9" s="30" t="s">
        <v>25</v>
      </c>
      <c r="P9" s="30"/>
      <c r="Q9" s="30">
        <v>1</v>
      </c>
      <c r="R9" s="46" t="s">
        <v>278</v>
      </c>
      <c r="S9" s="22" t="s">
        <v>58</v>
      </c>
    </row>
    <row r="10" spans="1:32" x14ac:dyDescent="0.15">
      <c r="A10" s="26">
        <v>9</v>
      </c>
      <c r="B10" s="31" t="s">
        <v>251</v>
      </c>
      <c r="C10" s="31" t="s">
        <v>34</v>
      </c>
      <c r="D10" s="31" t="s">
        <v>252</v>
      </c>
      <c r="E10" s="31" t="s">
        <v>15</v>
      </c>
      <c r="F10" s="31">
        <v>2</v>
      </c>
      <c r="G10" s="31">
        <v>0</v>
      </c>
      <c r="H10" s="31">
        <v>13</v>
      </c>
      <c r="I10" s="31">
        <v>0</v>
      </c>
      <c r="J10" s="31" t="s">
        <v>25</v>
      </c>
      <c r="K10" s="31" t="s">
        <v>25</v>
      </c>
      <c r="L10" s="31" t="s">
        <v>31</v>
      </c>
      <c r="M10" s="31" t="s">
        <v>31</v>
      </c>
      <c r="N10" s="31" t="s">
        <v>25</v>
      </c>
      <c r="O10" s="31" t="s">
        <v>25</v>
      </c>
      <c r="P10" s="31"/>
      <c r="Q10" s="31">
        <v>1</v>
      </c>
      <c r="R10" s="31"/>
      <c r="S10" s="18" t="s">
        <v>250</v>
      </c>
    </row>
    <row r="11" spans="1:32" x14ac:dyDescent="0.15">
      <c r="A11" s="26">
        <v>10</v>
      </c>
      <c r="B11" s="29" t="s">
        <v>106</v>
      </c>
      <c r="C11" s="29" t="s">
        <v>270</v>
      </c>
      <c r="D11" s="29" t="s">
        <v>19</v>
      </c>
      <c r="E11" s="29" t="s">
        <v>15</v>
      </c>
      <c r="F11" s="29">
        <v>5</v>
      </c>
      <c r="G11" s="29">
        <v>0</v>
      </c>
      <c r="H11" s="29">
        <v>17</v>
      </c>
      <c r="I11" s="29">
        <v>0</v>
      </c>
      <c r="J11" s="29" t="s">
        <v>25</v>
      </c>
      <c r="K11" s="29" t="s">
        <v>25</v>
      </c>
      <c r="L11" s="29" t="s">
        <v>20</v>
      </c>
      <c r="M11" s="29" t="s">
        <v>31</v>
      </c>
      <c r="N11" s="29" t="s">
        <v>25</v>
      </c>
      <c r="O11" s="29" t="s">
        <v>25</v>
      </c>
      <c r="P11" s="29">
        <v>35</v>
      </c>
      <c r="Q11" s="29"/>
      <c r="R11" s="49"/>
      <c r="S11" s="4" t="s">
        <v>109</v>
      </c>
    </row>
    <row r="12" spans="1:32" x14ac:dyDescent="0.15">
      <c r="A12" s="26">
        <v>11</v>
      </c>
      <c r="B12" s="26" t="s">
        <v>63</v>
      </c>
      <c r="C12" s="26" t="s">
        <v>64</v>
      </c>
      <c r="D12" s="26" t="s">
        <v>52</v>
      </c>
      <c r="E12" s="26" t="s">
        <v>15</v>
      </c>
      <c r="F12" s="26">
        <v>4</v>
      </c>
      <c r="G12" s="26">
        <v>0</v>
      </c>
      <c r="H12" s="26">
        <v>20</v>
      </c>
      <c r="I12" s="26">
        <v>0</v>
      </c>
      <c r="J12" s="26" t="s">
        <v>25</v>
      </c>
      <c r="K12" s="26" t="s">
        <v>25</v>
      </c>
      <c r="L12" s="26" t="s">
        <v>31</v>
      </c>
      <c r="M12" s="26" t="s">
        <v>31</v>
      </c>
      <c r="N12" s="26" t="s">
        <v>25</v>
      </c>
      <c r="O12" s="26" t="s">
        <v>25</v>
      </c>
      <c r="P12" s="26"/>
      <c r="Q12" s="26"/>
      <c r="R12" s="45"/>
      <c r="S12" s="15" t="s">
        <v>65</v>
      </c>
    </row>
    <row r="13" spans="1:32" x14ac:dyDescent="0.15">
      <c r="A13" s="26">
        <v>12</v>
      </c>
      <c r="B13" s="32" t="s">
        <v>129</v>
      </c>
      <c r="C13" s="32" t="s">
        <v>277</v>
      </c>
      <c r="D13" s="32" t="s">
        <v>46</v>
      </c>
      <c r="E13" s="32" t="s">
        <v>15</v>
      </c>
      <c r="F13" s="32">
        <v>3</v>
      </c>
      <c r="G13" s="32">
        <v>0</v>
      </c>
      <c r="H13" s="32">
        <v>17</v>
      </c>
      <c r="I13" s="32">
        <v>0</v>
      </c>
      <c r="J13" s="32" t="s">
        <v>25</v>
      </c>
      <c r="K13" s="32" t="s">
        <v>25</v>
      </c>
      <c r="L13" s="32" t="s">
        <v>31</v>
      </c>
      <c r="M13" s="32" t="s">
        <v>31</v>
      </c>
      <c r="N13" s="32" t="s">
        <v>25</v>
      </c>
      <c r="O13" s="32" t="s">
        <v>24</v>
      </c>
      <c r="P13" s="32"/>
      <c r="Q13" s="32"/>
      <c r="R13" s="51"/>
      <c r="S13" s="7" t="s">
        <v>56</v>
      </c>
    </row>
    <row r="14" spans="1:32" x14ac:dyDescent="0.15">
      <c r="A14" s="26">
        <v>13</v>
      </c>
      <c r="B14" s="26" t="s">
        <v>94</v>
      </c>
      <c r="C14" s="26" t="s">
        <v>45</v>
      </c>
      <c r="D14" s="26" t="s">
        <v>19</v>
      </c>
      <c r="E14" s="26" t="s">
        <v>15</v>
      </c>
      <c r="F14" s="26">
        <v>3</v>
      </c>
      <c r="G14" s="26">
        <v>0</v>
      </c>
      <c r="H14" s="26">
        <v>17</v>
      </c>
      <c r="I14" s="26">
        <v>0</v>
      </c>
      <c r="J14" s="26" t="s">
        <v>25</v>
      </c>
      <c r="K14" s="26" t="s">
        <v>25</v>
      </c>
      <c r="L14" s="26" t="s">
        <v>19</v>
      </c>
      <c r="M14" s="26" t="s">
        <v>31</v>
      </c>
      <c r="N14" s="26" t="s">
        <v>25</v>
      </c>
      <c r="O14" s="26" t="s">
        <v>24</v>
      </c>
      <c r="P14" s="26"/>
      <c r="Q14" s="26">
        <v>1</v>
      </c>
      <c r="R14" s="45"/>
      <c r="S14" s="15" t="s">
        <v>91</v>
      </c>
    </row>
    <row r="15" spans="1:32" x14ac:dyDescent="0.15">
      <c r="A15" s="26">
        <v>14</v>
      </c>
      <c r="B15" s="26" t="s">
        <v>81</v>
      </c>
      <c r="C15" s="26" t="s">
        <v>82</v>
      </c>
      <c r="D15" s="26" t="s">
        <v>19</v>
      </c>
      <c r="E15" s="26" t="s">
        <v>15</v>
      </c>
      <c r="F15" s="26">
        <v>4</v>
      </c>
      <c r="G15" s="26">
        <v>0</v>
      </c>
      <c r="H15" s="26">
        <v>5</v>
      </c>
      <c r="I15" s="26">
        <v>0</v>
      </c>
      <c r="J15" s="26" t="s">
        <v>25</v>
      </c>
      <c r="K15" s="26" t="s">
        <v>24</v>
      </c>
      <c r="L15" s="26" t="s">
        <v>19</v>
      </c>
      <c r="M15" s="26" t="s">
        <v>31</v>
      </c>
      <c r="N15" s="26" t="s">
        <v>25</v>
      </c>
      <c r="O15" s="26" t="s">
        <v>25</v>
      </c>
      <c r="P15" s="26"/>
      <c r="Q15" s="26"/>
      <c r="R15" s="45"/>
      <c r="S15" s="15" t="s">
        <v>65</v>
      </c>
    </row>
    <row r="16" spans="1:32" x14ac:dyDescent="0.15">
      <c r="A16" s="26">
        <v>15</v>
      </c>
      <c r="B16" s="26" t="s">
        <v>83</v>
      </c>
      <c r="C16" s="26" t="s">
        <v>72</v>
      </c>
      <c r="D16" s="26" t="s">
        <v>18</v>
      </c>
      <c r="E16" s="26" t="s">
        <v>15</v>
      </c>
      <c r="F16" s="26">
        <v>4</v>
      </c>
      <c r="G16" s="26">
        <v>4</v>
      </c>
      <c r="H16" s="26">
        <v>16</v>
      </c>
      <c r="I16" s="26">
        <v>0</v>
      </c>
      <c r="J16" s="26" t="s">
        <v>25</v>
      </c>
      <c r="K16" s="26" t="s">
        <v>25</v>
      </c>
      <c r="L16" s="26" t="s">
        <v>18</v>
      </c>
      <c r="M16" s="26" t="s">
        <v>31</v>
      </c>
      <c r="N16" s="26" t="s">
        <v>25</v>
      </c>
      <c r="O16" s="26" t="s">
        <v>25</v>
      </c>
      <c r="P16" s="26"/>
      <c r="Q16" s="26">
        <v>0.5</v>
      </c>
      <c r="R16" s="45"/>
      <c r="S16" s="15" t="s">
        <v>65</v>
      </c>
    </row>
    <row r="17" spans="1:32" x14ac:dyDescent="0.15">
      <c r="A17" s="26">
        <v>16</v>
      </c>
      <c r="B17" s="31" t="s">
        <v>206</v>
      </c>
      <c r="C17" s="31" t="s">
        <v>207</v>
      </c>
      <c r="D17" s="31" t="s">
        <v>236</v>
      </c>
      <c r="E17" s="31" t="s">
        <v>15</v>
      </c>
      <c r="F17" s="31">
        <v>3</v>
      </c>
      <c r="G17" s="31">
        <v>0</v>
      </c>
      <c r="H17" s="31">
        <v>15</v>
      </c>
      <c r="I17" s="31">
        <v>0</v>
      </c>
      <c r="J17" s="31" t="s">
        <v>25</v>
      </c>
      <c r="K17" s="31" t="s">
        <v>25</v>
      </c>
      <c r="L17" s="31" t="s">
        <v>18</v>
      </c>
      <c r="M17" s="31" t="s">
        <v>31</v>
      </c>
      <c r="N17" s="31" t="s">
        <v>25</v>
      </c>
      <c r="O17" s="31" t="s">
        <v>25</v>
      </c>
      <c r="P17" s="31"/>
      <c r="Q17" s="31"/>
      <c r="R17" s="31"/>
      <c r="S17" s="18" t="s">
        <v>205</v>
      </c>
    </row>
    <row r="18" spans="1:32" x14ac:dyDescent="0.15">
      <c r="A18" s="26">
        <v>17</v>
      </c>
      <c r="B18" s="38" t="s">
        <v>224</v>
      </c>
      <c r="C18" s="38" t="s">
        <v>203</v>
      </c>
      <c r="D18" s="38"/>
      <c r="E18" s="38"/>
      <c r="F18" s="38">
        <v>0</v>
      </c>
      <c r="G18" s="38">
        <v>0</v>
      </c>
      <c r="H18" s="38">
        <v>0</v>
      </c>
      <c r="I18" s="38">
        <v>0</v>
      </c>
      <c r="J18" s="38" t="s">
        <v>25</v>
      </c>
      <c r="K18" s="38" t="s">
        <v>25</v>
      </c>
      <c r="L18" s="38" t="s">
        <v>31</v>
      </c>
      <c r="M18" s="38" t="s">
        <v>31</v>
      </c>
      <c r="N18" s="38" t="s">
        <v>25</v>
      </c>
      <c r="O18" s="38" t="s">
        <v>25</v>
      </c>
      <c r="P18" s="38"/>
      <c r="Q18" s="38"/>
      <c r="R18" s="57" t="s">
        <v>204</v>
      </c>
      <c r="S18" s="13" t="s">
        <v>218</v>
      </c>
    </row>
    <row r="19" spans="1:32" x14ac:dyDescent="0.15">
      <c r="A19" s="26">
        <v>18</v>
      </c>
      <c r="B19" s="26" t="s">
        <v>36</v>
      </c>
      <c r="C19" s="26" t="s">
        <v>37</v>
      </c>
      <c r="D19" s="26" t="s">
        <v>19</v>
      </c>
      <c r="E19" s="26" t="s">
        <v>15</v>
      </c>
      <c r="F19" s="26">
        <v>1</v>
      </c>
      <c r="G19" s="26">
        <v>0</v>
      </c>
      <c r="H19" s="26">
        <v>20</v>
      </c>
      <c r="I19" s="26">
        <v>0</v>
      </c>
      <c r="J19" s="26" t="s">
        <v>25</v>
      </c>
      <c r="K19" s="26" t="s">
        <v>25</v>
      </c>
      <c r="L19" s="26" t="s">
        <v>19</v>
      </c>
      <c r="M19" s="26" t="s">
        <v>31</v>
      </c>
      <c r="N19" s="26" t="s">
        <v>25</v>
      </c>
      <c r="O19" s="26" t="s">
        <v>25</v>
      </c>
      <c r="P19" s="26"/>
      <c r="Q19" s="26"/>
      <c r="R19" s="45"/>
      <c r="S19" s="15" t="s">
        <v>43</v>
      </c>
    </row>
    <row r="20" spans="1:32" x14ac:dyDescent="0.15">
      <c r="A20" s="26">
        <v>19</v>
      </c>
      <c r="B20" s="26" t="s">
        <v>57</v>
      </c>
      <c r="C20" s="26" t="s">
        <v>34</v>
      </c>
      <c r="D20" s="26" t="s">
        <v>46</v>
      </c>
      <c r="E20" s="26" t="s">
        <v>15</v>
      </c>
      <c r="F20" s="26">
        <v>3</v>
      </c>
      <c r="G20" s="26">
        <v>0</v>
      </c>
      <c r="H20" s="26">
        <v>26</v>
      </c>
      <c r="I20" s="26">
        <v>0</v>
      </c>
      <c r="J20" s="26" t="s">
        <v>25</v>
      </c>
      <c r="K20" s="26" t="s">
        <v>25</v>
      </c>
      <c r="L20" s="26" t="s">
        <v>31</v>
      </c>
      <c r="M20" s="26" t="s">
        <v>31</v>
      </c>
      <c r="N20" s="26" t="s">
        <v>25</v>
      </c>
      <c r="O20" s="26" t="s">
        <v>25</v>
      </c>
      <c r="P20" s="26"/>
      <c r="Q20" s="26"/>
      <c r="R20" s="45"/>
      <c r="S20" s="15" t="s">
        <v>58</v>
      </c>
    </row>
    <row r="21" spans="1:32" x14ac:dyDescent="0.15">
      <c r="A21" s="26">
        <v>20</v>
      </c>
      <c r="B21" s="33" t="s">
        <v>141</v>
      </c>
      <c r="C21" s="33"/>
      <c r="D21" s="33"/>
      <c r="E21" s="33"/>
      <c r="F21" s="33">
        <v>0</v>
      </c>
      <c r="G21" s="33">
        <v>0</v>
      </c>
      <c r="H21" s="33">
        <v>0</v>
      </c>
      <c r="I21" s="33">
        <v>0</v>
      </c>
      <c r="J21" s="33" t="s">
        <v>25</v>
      </c>
      <c r="K21" s="33" t="s">
        <v>25</v>
      </c>
      <c r="L21" s="33" t="s">
        <v>31</v>
      </c>
      <c r="M21" s="33" t="s">
        <v>31</v>
      </c>
      <c r="N21" s="33" t="s">
        <v>25</v>
      </c>
      <c r="O21" s="33" t="s">
        <v>25</v>
      </c>
      <c r="P21" s="33"/>
      <c r="Q21" s="33"/>
      <c r="R21" s="33" t="s">
        <v>142</v>
      </c>
      <c r="S21" s="17" t="s">
        <v>140</v>
      </c>
    </row>
    <row r="22" spans="1:32" x14ac:dyDescent="0.15">
      <c r="A22" s="26">
        <v>21</v>
      </c>
      <c r="B22" s="26" t="s">
        <v>160</v>
      </c>
      <c r="C22" s="26" t="s">
        <v>121</v>
      </c>
      <c r="D22" s="26" t="s">
        <v>19</v>
      </c>
      <c r="E22" s="26" t="s">
        <v>15</v>
      </c>
      <c r="F22" s="26">
        <v>4</v>
      </c>
      <c r="G22" s="26">
        <v>0</v>
      </c>
      <c r="H22" s="26">
        <v>14</v>
      </c>
      <c r="I22" s="26">
        <v>0</v>
      </c>
      <c r="J22" s="26" t="s">
        <v>25</v>
      </c>
      <c r="K22" s="26" t="s">
        <v>25</v>
      </c>
      <c r="L22" s="26" t="s">
        <v>19</v>
      </c>
      <c r="M22" s="26" t="s">
        <v>31</v>
      </c>
      <c r="N22" s="26" t="s">
        <v>25</v>
      </c>
      <c r="O22" s="26" t="s">
        <v>25</v>
      </c>
      <c r="P22" s="26"/>
      <c r="Q22" s="26"/>
      <c r="R22" s="47"/>
      <c r="S22" s="18" t="s">
        <v>154</v>
      </c>
    </row>
    <row r="23" spans="1:32" s="6" customFormat="1" x14ac:dyDescent="0.15">
      <c r="A23" s="26">
        <v>22</v>
      </c>
      <c r="B23" s="26" t="s">
        <v>79</v>
      </c>
      <c r="C23" s="26" t="s">
        <v>80</v>
      </c>
      <c r="D23" s="26" t="s">
        <v>52</v>
      </c>
      <c r="E23" s="26" t="s">
        <v>15</v>
      </c>
      <c r="F23" s="26">
        <v>4</v>
      </c>
      <c r="G23" s="26">
        <v>0</v>
      </c>
      <c r="H23" s="26">
        <v>21</v>
      </c>
      <c r="I23" s="26">
        <v>0</v>
      </c>
      <c r="J23" s="26" t="s">
        <v>25</v>
      </c>
      <c r="K23" s="26" t="s">
        <v>25</v>
      </c>
      <c r="L23" s="26" t="s">
        <v>31</v>
      </c>
      <c r="M23" s="26" t="s">
        <v>31</v>
      </c>
      <c r="N23" s="26" t="s">
        <v>25</v>
      </c>
      <c r="O23" s="26" t="s">
        <v>25</v>
      </c>
      <c r="P23" s="26"/>
      <c r="Q23" s="26"/>
      <c r="R23" s="45"/>
      <c r="S23" s="15" t="s">
        <v>65</v>
      </c>
      <c r="AF23" s="6" t="s">
        <v>105</v>
      </c>
    </row>
    <row r="24" spans="1:32" ht="14.25" thickBot="1" x14ac:dyDescent="0.2">
      <c r="A24" s="26">
        <v>23</v>
      </c>
      <c r="B24" s="26" t="s">
        <v>89</v>
      </c>
      <c r="C24" s="61" t="s">
        <v>90</v>
      </c>
      <c r="D24" s="26" t="s">
        <v>68</v>
      </c>
      <c r="E24" s="26" t="s">
        <v>15</v>
      </c>
      <c r="F24" s="26">
        <v>1</v>
      </c>
      <c r="G24" s="26">
        <v>0</v>
      </c>
      <c r="H24" s="26">
        <v>17</v>
      </c>
      <c r="I24" s="26">
        <v>0</v>
      </c>
      <c r="J24" s="26" t="s">
        <v>25</v>
      </c>
      <c r="K24" s="26" t="s">
        <v>25</v>
      </c>
      <c r="L24" s="26" t="s">
        <v>31</v>
      </c>
      <c r="M24" s="26" t="s">
        <v>31</v>
      </c>
      <c r="N24" s="26" t="s">
        <v>25</v>
      </c>
      <c r="O24" s="26" t="s">
        <v>25</v>
      </c>
      <c r="P24" s="26"/>
      <c r="Q24" s="26"/>
      <c r="R24" s="45"/>
      <c r="S24" s="15" t="s">
        <v>91</v>
      </c>
    </row>
    <row r="25" spans="1:32" ht="14.25" thickTop="1" x14ac:dyDescent="0.15">
      <c r="A25" s="26">
        <v>24</v>
      </c>
      <c r="B25" s="26" t="s">
        <v>163</v>
      </c>
      <c r="C25" s="26" t="s">
        <v>164</v>
      </c>
      <c r="D25" s="26" t="s">
        <v>46</v>
      </c>
      <c r="E25" s="26" t="s">
        <v>15</v>
      </c>
      <c r="F25" s="26">
        <v>5</v>
      </c>
      <c r="G25" s="26">
        <v>0</v>
      </c>
      <c r="H25" s="26">
        <v>24</v>
      </c>
      <c r="I25" s="26">
        <v>0</v>
      </c>
      <c r="J25" s="26" t="s">
        <v>25</v>
      </c>
      <c r="K25" s="26" t="s">
        <v>25</v>
      </c>
      <c r="L25" s="26" t="s">
        <v>31</v>
      </c>
      <c r="M25" s="26" t="s">
        <v>31</v>
      </c>
      <c r="N25" s="26" t="s">
        <v>25</v>
      </c>
      <c r="O25" s="26" t="s">
        <v>25</v>
      </c>
      <c r="P25" s="26"/>
      <c r="Q25" s="26"/>
      <c r="R25" s="45"/>
      <c r="S25" s="18" t="s">
        <v>161</v>
      </c>
    </row>
    <row r="26" spans="1:32" x14ac:dyDescent="0.15">
      <c r="A26" s="26">
        <v>25</v>
      </c>
      <c r="B26" s="26" t="s">
        <v>85</v>
      </c>
      <c r="C26" s="26" t="s">
        <v>45</v>
      </c>
      <c r="D26" s="26" t="s">
        <v>46</v>
      </c>
      <c r="E26" s="26" t="s">
        <v>15</v>
      </c>
      <c r="F26" s="26">
        <v>4</v>
      </c>
      <c r="G26" s="26">
        <v>0</v>
      </c>
      <c r="H26" s="26">
        <v>21</v>
      </c>
      <c r="I26" s="26">
        <v>0</v>
      </c>
      <c r="J26" s="26" t="s">
        <v>25</v>
      </c>
      <c r="K26" s="26" t="s">
        <v>25</v>
      </c>
      <c r="L26" s="26" t="s">
        <v>31</v>
      </c>
      <c r="M26" s="26" t="s">
        <v>31</v>
      </c>
      <c r="N26" s="26" t="s">
        <v>25</v>
      </c>
      <c r="O26" s="26" t="s">
        <v>25</v>
      </c>
      <c r="P26" s="26"/>
      <c r="Q26" s="26"/>
      <c r="R26" s="45"/>
    </row>
    <row r="27" spans="1:32" x14ac:dyDescent="0.15">
      <c r="A27" s="26">
        <v>26</v>
      </c>
      <c r="B27" s="31" t="s">
        <v>115</v>
      </c>
      <c r="C27" s="31" t="s">
        <v>156</v>
      </c>
      <c r="D27" s="31" t="s">
        <v>122</v>
      </c>
      <c r="E27" s="31" t="s">
        <v>15</v>
      </c>
      <c r="F27" s="31">
        <v>4</v>
      </c>
      <c r="G27" s="31">
        <v>0</v>
      </c>
      <c r="H27" s="31">
        <v>18</v>
      </c>
      <c r="I27" s="31">
        <v>0</v>
      </c>
      <c r="J27" s="31" t="s">
        <v>25</v>
      </c>
      <c r="K27" s="31" t="s">
        <v>25</v>
      </c>
      <c r="L27" s="31" t="s">
        <v>20</v>
      </c>
      <c r="M27" s="31" t="s">
        <v>31</v>
      </c>
      <c r="N27" s="31" t="s">
        <v>25</v>
      </c>
      <c r="O27" s="31" t="s">
        <v>25</v>
      </c>
      <c r="P27" s="31"/>
      <c r="Q27" s="31"/>
      <c r="R27" s="48"/>
      <c r="S27" s="6" t="s">
        <v>109</v>
      </c>
    </row>
    <row r="28" spans="1:32" s="6" customFormat="1" x14ac:dyDescent="0.15">
      <c r="A28" s="26">
        <v>27</v>
      </c>
      <c r="B28" s="26" t="s">
        <v>60</v>
      </c>
      <c r="C28" s="26" t="s">
        <v>49</v>
      </c>
      <c r="D28" s="26" t="s">
        <v>61</v>
      </c>
      <c r="E28" s="26" t="s">
        <v>15</v>
      </c>
      <c r="F28" s="26">
        <v>8</v>
      </c>
      <c r="G28" s="26">
        <v>0</v>
      </c>
      <c r="H28" s="26">
        <v>15</v>
      </c>
      <c r="I28" s="26">
        <v>0</v>
      </c>
      <c r="J28" s="26" t="s">
        <v>25</v>
      </c>
      <c r="K28" s="26" t="s">
        <v>24</v>
      </c>
      <c r="L28" s="26" t="s">
        <v>31</v>
      </c>
      <c r="M28" s="26" t="s">
        <v>31</v>
      </c>
      <c r="N28" s="26" t="s">
        <v>25</v>
      </c>
      <c r="O28" s="26" t="s">
        <v>25</v>
      </c>
      <c r="P28" s="26"/>
      <c r="Q28" s="26"/>
      <c r="R28" s="45"/>
      <c r="S28" s="15" t="s">
        <v>62</v>
      </c>
      <c r="T28" s="4"/>
      <c r="U28" s="4"/>
    </row>
    <row r="29" spans="1:32" s="3" customFormat="1" x14ac:dyDescent="0.15">
      <c r="A29" s="26">
        <v>28</v>
      </c>
      <c r="B29" s="37" t="s">
        <v>185</v>
      </c>
      <c r="C29" s="37" t="s">
        <v>21</v>
      </c>
      <c r="D29" s="37" t="s">
        <v>35</v>
      </c>
      <c r="E29" s="37" t="s">
        <v>16</v>
      </c>
      <c r="F29" s="37">
        <v>1</v>
      </c>
      <c r="G29" s="37">
        <v>0</v>
      </c>
      <c r="H29" s="37">
        <v>0</v>
      </c>
      <c r="I29" s="37">
        <v>0</v>
      </c>
      <c r="J29" s="37" t="s">
        <v>25</v>
      </c>
      <c r="K29" s="37" t="s">
        <v>25</v>
      </c>
      <c r="L29" s="37" t="s">
        <v>31</v>
      </c>
      <c r="M29" s="37" t="s">
        <v>31</v>
      </c>
      <c r="N29" s="37" t="s">
        <v>25</v>
      </c>
      <c r="O29" s="37" t="s">
        <v>25</v>
      </c>
      <c r="P29" s="37"/>
      <c r="Q29" s="37"/>
      <c r="R29" s="56" t="s">
        <v>186</v>
      </c>
      <c r="S29" s="12" t="s">
        <v>183</v>
      </c>
    </row>
    <row r="30" spans="1:32" s="3" customFormat="1" x14ac:dyDescent="0.15">
      <c r="A30" s="26">
        <v>29</v>
      </c>
      <c r="B30" s="30" t="s">
        <v>119</v>
      </c>
      <c r="C30" s="30"/>
      <c r="D30" s="30"/>
      <c r="E30" s="30"/>
      <c r="F30" s="30">
        <v>0</v>
      </c>
      <c r="G30" s="30">
        <v>0</v>
      </c>
      <c r="H30" s="30">
        <v>0</v>
      </c>
      <c r="I30" s="30">
        <v>0</v>
      </c>
      <c r="J30" s="30" t="s">
        <v>25</v>
      </c>
      <c r="K30" s="30" t="s">
        <v>25</v>
      </c>
      <c r="L30" s="30" t="s">
        <v>31</v>
      </c>
      <c r="M30" s="30" t="s">
        <v>31</v>
      </c>
      <c r="N30" s="30" t="s">
        <v>25</v>
      </c>
      <c r="O30" s="30" t="s">
        <v>25</v>
      </c>
      <c r="P30" s="30"/>
      <c r="Q30" s="30"/>
      <c r="R30" s="46" t="s">
        <v>120</v>
      </c>
      <c r="S30" s="5"/>
    </row>
    <row r="31" spans="1:32" s="3" customFormat="1" x14ac:dyDescent="0.15">
      <c r="A31" s="26">
        <v>30</v>
      </c>
      <c r="B31" s="26" t="s">
        <v>254</v>
      </c>
      <c r="C31" s="26" t="s">
        <v>255</v>
      </c>
      <c r="D31" s="26" t="s">
        <v>19</v>
      </c>
      <c r="E31" s="26" t="s">
        <v>15</v>
      </c>
      <c r="F31" s="26">
        <v>4</v>
      </c>
      <c r="G31" s="26">
        <v>0</v>
      </c>
      <c r="H31" s="26">
        <v>8</v>
      </c>
      <c r="I31" s="26">
        <v>0</v>
      </c>
      <c r="J31" s="26" t="s">
        <v>25</v>
      </c>
      <c r="K31" s="26" t="s">
        <v>25</v>
      </c>
      <c r="L31" s="26" t="s">
        <v>20</v>
      </c>
      <c r="M31" s="26" t="s">
        <v>31</v>
      </c>
      <c r="N31" s="26" t="s">
        <v>25</v>
      </c>
      <c r="O31" s="26" t="s">
        <v>25</v>
      </c>
      <c r="P31" s="26">
        <v>19</v>
      </c>
      <c r="Q31" s="26">
        <v>1</v>
      </c>
      <c r="R31" s="45"/>
      <c r="S31" s="2" t="s">
        <v>269</v>
      </c>
    </row>
    <row r="32" spans="1:32" s="6" customFormat="1" x14ac:dyDescent="0.15">
      <c r="A32" s="26">
        <v>31</v>
      </c>
      <c r="B32" s="26" t="s">
        <v>244</v>
      </c>
      <c r="C32" s="26" t="s">
        <v>245</v>
      </c>
      <c r="D32" s="26" t="s">
        <v>20</v>
      </c>
      <c r="E32" s="26" t="s">
        <v>15</v>
      </c>
      <c r="F32" s="26">
        <v>4</v>
      </c>
      <c r="G32" s="26">
        <v>0</v>
      </c>
      <c r="H32" s="26">
        <v>15</v>
      </c>
      <c r="I32" s="26">
        <v>0</v>
      </c>
      <c r="J32" s="26" t="s">
        <v>25</v>
      </c>
      <c r="K32" s="26" t="s">
        <v>24</v>
      </c>
      <c r="L32" s="26" t="s">
        <v>20</v>
      </c>
      <c r="M32" s="26" t="s">
        <v>31</v>
      </c>
      <c r="N32" s="26" t="s">
        <v>25</v>
      </c>
      <c r="O32" s="26" t="s">
        <v>25</v>
      </c>
      <c r="P32" s="26"/>
      <c r="Q32" s="26"/>
      <c r="R32" s="45"/>
      <c r="S32" s="15" t="s">
        <v>243</v>
      </c>
    </row>
    <row r="33" spans="1:19" s="6" customFormat="1" x14ac:dyDescent="0.15">
      <c r="A33" s="26">
        <v>32</v>
      </c>
      <c r="B33" s="38" t="s">
        <v>221</v>
      </c>
      <c r="C33" s="38" t="s">
        <v>40</v>
      </c>
      <c r="D33" s="38"/>
      <c r="E33" s="38"/>
      <c r="F33" s="38">
        <v>0</v>
      </c>
      <c r="G33" s="38">
        <v>0</v>
      </c>
      <c r="H33" s="38">
        <v>0</v>
      </c>
      <c r="I33" s="38">
        <v>0</v>
      </c>
      <c r="J33" s="38" t="s">
        <v>25</v>
      </c>
      <c r="K33" s="38" t="s">
        <v>25</v>
      </c>
      <c r="L33" s="38" t="s">
        <v>31</v>
      </c>
      <c r="M33" s="38" t="s">
        <v>31</v>
      </c>
      <c r="N33" s="38" t="s">
        <v>25</v>
      </c>
      <c r="O33" s="38" t="s">
        <v>25</v>
      </c>
      <c r="P33" s="38"/>
      <c r="Q33" s="38"/>
      <c r="R33" s="38" t="s">
        <v>204</v>
      </c>
      <c r="S33" s="23" t="s">
        <v>218</v>
      </c>
    </row>
    <row r="34" spans="1:19" s="6" customFormat="1" x14ac:dyDescent="0.15">
      <c r="A34" s="26">
        <v>33</v>
      </c>
      <c r="B34" s="33" t="s">
        <v>143</v>
      </c>
      <c r="C34" s="33"/>
      <c r="D34" s="33"/>
      <c r="E34" s="33"/>
      <c r="F34" s="33">
        <v>0</v>
      </c>
      <c r="G34" s="33">
        <v>0</v>
      </c>
      <c r="H34" s="33">
        <v>0</v>
      </c>
      <c r="I34" s="33">
        <v>0</v>
      </c>
      <c r="J34" s="33" t="s">
        <v>25</v>
      </c>
      <c r="K34" s="33" t="s">
        <v>25</v>
      </c>
      <c r="L34" s="33" t="s">
        <v>31</v>
      </c>
      <c r="M34" s="33" t="s">
        <v>31</v>
      </c>
      <c r="N34" s="33" t="s">
        <v>25</v>
      </c>
      <c r="O34" s="33" t="s">
        <v>25</v>
      </c>
      <c r="P34" s="33"/>
      <c r="Q34" s="33"/>
      <c r="R34" s="33" t="s">
        <v>144</v>
      </c>
      <c r="S34" s="17" t="s">
        <v>140</v>
      </c>
    </row>
    <row r="35" spans="1:19" s="6" customFormat="1" x14ac:dyDescent="0.15">
      <c r="A35" s="26">
        <v>34</v>
      </c>
      <c r="B35" s="26" t="s">
        <v>235</v>
      </c>
      <c r="C35" s="26" t="s">
        <v>214</v>
      </c>
      <c r="D35" s="26" t="s">
        <v>122</v>
      </c>
      <c r="E35" s="26" t="s">
        <v>15</v>
      </c>
      <c r="F35" s="26">
        <v>4</v>
      </c>
      <c r="G35" s="26">
        <v>0</v>
      </c>
      <c r="H35" s="26">
        <v>9</v>
      </c>
      <c r="I35" s="26">
        <v>0</v>
      </c>
      <c r="J35" s="26" t="s">
        <v>25</v>
      </c>
      <c r="K35" s="26" t="s">
        <v>24</v>
      </c>
      <c r="L35" s="26" t="s">
        <v>20</v>
      </c>
      <c r="M35" s="26" t="s">
        <v>31</v>
      </c>
      <c r="N35" s="26" t="s">
        <v>25</v>
      </c>
      <c r="O35" s="26" t="s">
        <v>25</v>
      </c>
      <c r="P35" s="26"/>
      <c r="Q35" s="26"/>
      <c r="R35" s="31"/>
      <c r="S35" s="22" t="s">
        <v>205</v>
      </c>
    </row>
    <row r="36" spans="1:19" s="4" customFormat="1" x14ac:dyDescent="0.15">
      <c r="A36" s="26">
        <v>35</v>
      </c>
      <c r="B36" s="34" t="s">
        <v>157</v>
      </c>
      <c r="C36" s="34"/>
      <c r="D36" s="34"/>
      <c r="E36" s="34"/>
      <c r="F36" s="34">
        <v>0</v>
      </c>
      <c r="G36" s="34">
        <v>0</v>
      </c>
      <c r="H36" s="34">
        <v>0</v>
      </c>
      <c r="I36" s="34">
        <v>0</v>
      </c>
      <c r="J36" s="34" t="s">
        <v>25</v>
      </c>
      <c r="K36" s="34" t="s">
        <v>25</v>
      </c>
      <c r="L36" s="34" t="s">
        <v>31</v>
      </c>
      <c r="M36" s="34" t="s">
        <v>31</v>
      </c>
      <c r="N36" s="34" t="s">
        <v>25</v>
      </c>
      <c r="O36" s="34" t="s">
        <v>25</v>
      </c>
      <c r="P36" s="34"/>
      <c r="Q36" s="34"/>
      <c r="R36" s="53" t="s">
        <v>158</v>
      </c>
      <c r="S36" s="65" t="s">
        <v>154</v>
      </c>
    </row>
    <row r="37" spans="1:19" s="5" customFormat="1" x14ac:dyDescent="0.15">
      <c r="A37" s="26">
        <v>36</v>
      </c>
      <c r="B37" s="26" t="s">
        <v>69</v>
      </c>
      <c r="C37" s="26" t="s">
        <v>70</v>
      </c>
      <c r="D37" s="26" t="s">
        <v>52</v>
      </c>
      <c r="E37" s="26" t="s">
        <v>15</v>
      </c>
      <c r="F37" s="26">
        <v>2</v>
      </c>
      <c r="G37" s="26">
        <v>0</v>
      </c>
      <c r="H37" s="26">
        <v>8</v>
      </c>
      <c r="I37" s="26">
        <v>0</v>
      </c>
      <c r="J37" s="26" t="s">
        <v>25</v>
      </c>
      <c r="K37" s="26" t="s">
        <v>25</v>
      </c>
      <c r="L37" s="26" t="s">
        <v>31</v>
      </c>
      <c r="M37" s="26" t="s">
        <v>31</v>
      </c>
      <c r="N37" s="26" t="s">
        <v>25</v>
      </c>
      <c r="O37" s="26" t="s">
        <v>25</v>
      </c>
      <c r="P37" s="26"/>
      <c r="Q37" s="26"/>
      <c r="R37" s="45"/>
      <c r="S37" s="15" t="s">
        <v>65</v>
      </c>
    </row>
    <row r="38" spans="1:19" s="6" customFormat="1" x14ac:dyDescent="0.15">
      <c r="A38" s="26">
        <v>37</v>
      </c>
      <c r="B38" s="35" t="s">
        <v>165</v>
      </c>
      <c r="C38" s="35"/>
      <c r="D38" s="35"/>
      <c r="E38" s="35"/>
      <c r="F38" s="35">
        <v>0</v>
      </c>
      <c r="G38" s="35">
        <v>0</v>
      </c>
      <c r="H38" s="35">
        <v>0</v>
      </c>
      <c r="I38" s="35">
        <v>0</v>
      </c>
      <c r="J38" s="35" t="s">
        <v>25</v>
      </c>
      <c r="K38" s="35" t="s">
        <v>25</v>
      </c>
      <c r="L38" s="35" t="s">
        <v>31</v>
      </c>
      <c r="M38" s="35" t="s">
        <v>31</v>
      </c>
      <c r="N38" s="35" t="s">
        <v>25</v>
      </c>
      <c r="O38" s="35" t="s">
        <v>25</v>
      </c>
      <c r="P38" s="35"/>
      <c r="Q38" s="35"/>
      <c r="R38" s="54" t="s">
        <v>166</v>
      </c>
      <c r="S38" s="19" t="s">
        <v>161</v>
      </c>
    </row>
    <row r="39" spans="1:19" s="6" customFormat="1" x14ac:dyDescent="0.15">
      <c r="A39" s="26">
        <v>38</v>
      </c>
      <c r="B39" s="36" t="s">
        <v>181</v>
      </c>
      <c r="C39" s="36"/>
      <c r="D39" s="36"/>
      <c r="E39" s="36"/>
      <c r="F39" s="36">
        <v>0</v>
      </c>
      <c r="G39" s="36">
        <v>0</v>
      </c>
      <c r="H39" s="36">
        <v>0</v>
      </c>
      <c r="I39" s="36">
        <v>0</v>
      </c>
      <c r="J39" s="36" t="s">
        <v>25</v>
      </c>
      <c r="K39" s="36" t="s">
        <v>25</v>
      </c>
      <c r="L39" s="36" t="s">
        <v>31</v>
      </c>
      <c r="M39" s="36" t="s">
        <v>31</v>
      </c>
      <c r="N39" s="36" t="s">
        <v>25</v>
      </c>
      <c r="O39" s="36" t="s">
        <v>25</v>
      </c>
      <c r="P39" s="36"/>
      <c r="Q39" s="36"/>
      <c r="R39" s="36" t="s">
        <v>182</v>
      </c>
      <c r="S39" s="20" t="s">
        <v>178</v>
      </c>
    </row>
    <row r="40" spans="1:19" s="5" customFormat="1" x14ac:dyDescent="0.15">
      <c r="A40" s="26">
        <v>39</v>
      </c>
      <c r="B40" s="26" t="s">
        <v>239</v>
      </c>
      <c r="C40" s="26" t="s">
        <v>240</v>
      </c>
      <c r="D40" s="26" t="s">
        <v>20</v>
      </c>
      <c r="E40" s="26" t="s">
        <v>15</v>
      </c>
      <c r="F40" s="26">
        <v>5</v>
      </c>
      <c r="G40" s="26">
        <v>0</v>
      </c>
      <c r="H40" s="26">
        <v>28</v>
      </c>
      <c r="I40" s="26">
        <v>0</v>
      </c>
      <c r="J40" s="26" t="s">
        <v>25</v>
      </c>
      <c r="K40" s="26" t="s">
        <v>25</v>
      </c>
      <c r="L40" s="26" t="s">
        <v>20</v>
      </c>
      <c r="M40" s="26" t="s">
        <v>31</v>
      </c>
      <c r="N40" s="26" t="s">
        <v>25</v>
      </c>
      <c r="O40" s="26" t="s">
        <v>25</v>
      </c>
      <c r="P40" s="26"/>
      <c r="Q40" s="26"/>
      <c r="R40" s="45"/>
      <c r="S40" s="15" t="s">
        <v>238</v>
      </c>
    </row>
    <row r="41" spans="1:19" s="6" customFormat="1" x14ac:dyDescent="0.15">
      <c r="A41" s="26">
        <v>40</v>
      </c>
      <c r="B41" s="26" t="s">
        <v>155</v>
      </c>
      <c r="C41" s="26" t="s">
        <v>156</v>
      </c>
      <c r="D41" s="26" t="s">
        <v>19</v>
      </c>
      <c r="E41" s="26" t="s">
        <v>15</v>
      </c>
      <c r="F41" s="26">
        <v>5</v>
      </c>
      <c r="G41" s="26">
        <v>0</v>
      </c>
      <c r="H41" s="26">
        <v>14</v>
      </c>
      <c r="I41" s="26">
        <v>0</v>
      </c>
      <c r="J41" s="26" t="s">
        <v>25</v>
      </c>
      <c r="K41" s="26" t="s">
        <v>25</v>
      </c>
      <c r="L41" s="26" t="s">
        <v>19</v>
      </c>
      <c r="M41" s="26" t="s">
        <v>31</v>
      </c>
      <c r="N41" s="26" t="s">
        <v>25</v>
      </c>
      <c r="O41" s="26" t="s">
        <v>25</v>
      </c>
      <c r="P41" s="26"/>
      <c r="Q41" s="26"/>
      <c r="R41" s="45"/>
      <c r="S41" s="18" t="s">
        <v>154</v>
      </c>
    </row>
    <row r="42" spans="1:19" s="6" customFormat="1" x14ac:dyDescent="0.15">
      <c r="A42" s="26">
        <v>41</v>
      </c>
      <c r="B42" s="37" t="s">
        <v>200</v>
      </c>
      <c r="C42" s="37" t="s">
        <v>180</v>
      </c>
      <c r="D42" s="37" t="s">
        <v>32</v>
      </c>
      <c r="E42" s="37"/>
      <c r="F42" s="37">
        <v>0</v>
      </c>
      <c r="G42" s="37">
        <v>0</v>
      </c>
      <c r="H42" s="37">
        <v>0</v>
      </c>
      <c r="I42" s="37">
        <v>0</v>
      </c>
      <c r="J42" s="37" t="s">
        <v>25</v>
      </c>
      <c r="K42" s="37" t="s">
        <v>25</v>
      </c>
      <c r="L42" s="37" t="s">
        <v>31</v>
      </c>
      <c r="M42" s="37" t="s">
        <v>31</v>
      </c>
      <c r="N42" s="37" t="s">
        <v>25</v>
      </c>
      <c r="O42" s="37" t="s">
        <v>25</v>
      </c>
      <c r="P42" s="37"/>
      <c r="Q42" s="37"/>
      <c r="R42" s="37" t="s">
        <v>201</v>
      </c>
      <c r="S42" s="21" t="s">
        <v>197</v>
      </c>
    </row>
    <row r="43" spans="1:19" s="6" customFormat="1" x14ac:dyDescent="0.15">
      <c r="A43" s="26">
        <v>42</v>
      </c>
      <c r="B43" s="26" t="s">
        <v>162</v>
      </c>
      <c r="C43" s="26" t="s">
        <v>70</v>
      </c>
      <c r="D43" s="26"/>
      <c r="E43" s="26" t="s">
        <v>15</v>
      </c>
      <c r="F43" s="26">
        <v>5</v>
      </c>
      <c r="G43" s="26">
        <v>0</v>
      </c>
      <c r="H43" s="26">
        <v>7</v>
      </c>
      <c r="I43" s="26">
        <v>0</v>
      </c>
      <c r="J43" s="26" t="s">
        <v>25</v>
      </c>
      <c r="K43" s="26" t="s">
        <v>25</v>
      </c>
      <c r="L43" s="26" t="s">
        <v>31</v>
      </c>
      <c r="M43" s="26" t="s">
        <v>31</v>
      </c>
      <c r="N43" s="26" t="s">
        <v>25</v>
      </c>
      <c r="O43" s="26" t="s">
        <v>25</v>
      </c>
      <c r="P43" s="26"/>
      <c r="Q43" s="26"/>
      <c r="R43" s="47"/>
      <c r="S43" s="18" t="s">
        <v>161</v>
      </c>
    </row>
    <row r="44" spans="1:19" x14ac:dyDescent="0.15">
      <c r="A44" s="26">
        <v>43</v>
      </c>
      <c r="B44" s="27" t="s">
        <v>54</v>
      </c>
      <c r="C44" s="27"/>
      <c r="D44" s="27"/>
      <c r="E44" s="27"/>
      <c r="F44" s="27">
        <v>0</v>
      </c>
      <c r="G44" s="27">
        <v>0</v>
      </c>
      <c r="H44" s="27">
        <v>0</v>
      </c>
      <c r="I44" s="27">
        <v>0</v>
      </c>
      <c r="J44" s="27" t="s">
        <v>25</v>
      </c>
      <c r="K44" s="27" t="s">
        <v>25</v>
      </c>
      <c r="L44" s="27" t="s">
        <v>31</v>
      </c>
      <c r="M44" s="27" t="s">
        <v>31</v>
      </c>
      <c r="N44" s="27" t="s">
        <v>25</v>
      </c>
      <c r="O44" s="27" t="s">
        <v>25</v>
      </c>
      <c r="P44" s="27"/>
      <c r="Q44" s="27"/>
      <c r="R44" s="27" t="s">
        <v>55</v>
      </c>
      <c r="S44" s="42" t="s">
        <v>56</v>
      </c>
    </row>
    <row r="45" spans="1:19" s="5" customFormat="1" x14ac:dyDescent="0.15">
      <c r="A45" s="26">
        <v>44</v>
      </c>
      <c r="B45" s="32" t="s">
        <v>130</v>
      </c>
      <c r="C45" s="32"/>
      <c r="D45" s="32"/>
      <c r="E45" s="32"/>
      <c r="F45" s="32">
        <v>0</v>
      </c>
      <c r="G45" s="32">
        <v>0</v>
      </c>
      <c r="H45" s="32">
        <v>0</v>
      </c>
      <c r="I45" s="32">
        <v>0</v>
      </c>
      <c r="J45" s="32" t="s">
        <v>25</v>
      </c>
      <c r="K45" s="32" t="s">
        <v>25</v>
      </c>
      <c r="L45" s="32" t="s">
        <v>31</v>
      </c>
      <c r="M45" s="32" t="s">
        <v>31</v>
      </c>
      <c r="N45" s="32" t="s">
        <v>25</v>
      </c>
      <c r="O45" s="32" t="s">
        <v>25</v>
      </c>
      <c r="P45" s="32"/>
      <c r="Q45" s="32"/>
      <c r="R45" s="51" t="s">
        <v>274</v>
      </c>
      <c r="S45" s="7" t="s">
        <v>131</v>
      </c>
    </row>
    <row r="46" spans="1:19" s="7" customFormat="1" x14ac:dyDescent="0.15">
      <c r="A46" s="26">
        <v>45</v>
      </c>
      <c r="B46" s="27" t="s">
        <v>110</v>
      </c>
      <c r="C46" s="27"/>
      <c r="D46" s="27"/>
      <c r="E46" s="27"/>
      <c r="F46" s="27">
        <v>0</v>
      </c>
      <c r="G46" s="27">
        <v>0</v>
      </c>
      <c r="H46" s="27">
        <v>0</v>
      </c>
      <c r="I46" s="27">
        <v>0</v>
      </c>
      <c r="J46" s="27" t="s">
        <v>25</v>
      </c>
      <c r="K46" s="27" t="s">
        <v>25</v>
      </c>
      <c r="L46" s="27" t="s">
        <v>31</v>
      </c>
      <c r="M46" s="27" t="s">
        <v>31</v>
      </c>
      <c r="N46" s="27" t="s">
        <v>25</v>
      </c>
      <c r="O46" s="27" t="s">
        <v>25</v>
      </c>
      <c r="P46" s="27"/>
      <c r="Q46" s="27"/>
      <c r="R46" s="50" t="s">
        <v>111</v>
      </c>
      <c r="S46" s="3" t="s">
        <v>112</v>
      </c>
    </row>
    <row r="47" spans="1:19" s="7" customFormat="1" x14ac:dyDescent="0.15">
      <c r="A47" s="26">
        <v>46</v>
      </c>
      <c r="B47" s="26" t="s">
        <v>76</v>
      </c>
      <c r="C47" s="26" t="s">
        <v>49</v>
      </c>
      <c r="D47" s="26" t="s">
        <v>77</v>
      </c>
      <c r="E47" s="26" t="s">
        <v>17</v>
      </c>
      <c r="F47" s="26">
        <v>0</v>
      </c>
      <c r="G47" s="26">
        <v>0</v>
      </c>
      <c r="H47" s="26">
        <v>13</v>
      </c>
      <c r="I47" s="26">
        <v>0</v>
      </c>
      <c r="J47" s="26" t="s">
        <v>25</v>
      </c>
      <c r="K47" s="26" t="s">
        <v>25</v>
      </c>
      <c r="L47" s="26" t="s">
        <v>31</v>
      </c>
      <c r="M47" s="26" t="s">
        <v>31</v>
      </c>
      <c r="N47" s="26" t="s">
        <v>25</v>
      </c>
      <c r="O47" s="26" t="s">
        <v>25</v>
      </c>
      <c r="P47" s="26"/>
      <c r="Q47" s="26"/>
      <c r="R47" s="45"/>
      <c r="S47" s="15" t="s">
        <v>65</v>
      </c>
    </row>
    <row r="48" spans="1:19" s="7" customFormat="1" x14ac:dyDescent="0.15">
      <c r="A48" s="26">
        <v>47</v>
      </c>
      <c r="B48" s="38" t="s">
        <v>225</v>
      </c>
      <c r="C48" s="38" t="s">
        <v>74</v>
      </c>
      <c r="D48" s="38"/>
      <c r="E48" s="38"/>
      <c r="F48" s="38">
        <v>0</v>
      </c>
      <c r="G48" s="38">
        <v>0</v>
      </c>
      <c r="H48" s="38">
        <v>0</v>
      </c>
      <c r="I48" s="38">
        <v>0</v>
      </c>
      <c r="J48" s="38" t="s">
        <v>25</v>
      </c>
      <c r="K48" s="38" t="s">
        <v>25</v>
      </c>
      <c r="L48" s="38" t="s">
        <v>31</v>
      </c>
      <c r="M48" s="38" t="s">
        <v>31</v>
      </c>
      <c r="N48" s="38" t="s">
        <v>25</v>
      </c>
      <c r="O48" s="38" t="s">
        <v>25</v>
      </c>
      <c r="P48" s="38"/>
      <c r="Q48" s="38"/>
      <c r="R48" s="38" t="s">
        <v>204</v>
      </c>
      <c r="S48" s="23" t="s">
        <v>218</v>
      </c>
    </row>
    <row r="49" spans="1:19" s="7" customFormat="1" x14ac:dyDescent="0.15">
      <c r="A49" s="26">
        <v>48</v>
      </c>
      <c r="B49" s="31" t="s">
        <v>116</v>
      </c>
      <c r="C49" s="31" t="s">
        <v>272</v>
      </c>
      <c r="D49" s="31" t="s">
        <v>19</v>
      </c>
      <c r="E49" s="31" t="s">
        <v>15</v>
      </c>
      <c r="F49" s="31">
        <v>2</v>
      </c>
      <c r="G49" s="31">
        <v>0</v>
      </c>
      <c r="H49" s="31">
        <v>4</v>
      </c>
      <c r="I49" s="31">
        <v>0</v>
      </c>
      <c r="J49" s="31" t="s">
        <v>25</v>
      </c>
      <c r="K49" s="31" t="s">
        <v>24</v>
      </c>
      <c r="L49" s="31" t="s">
        <v>19</v>
      </c>
      <c r="M49" s="31" t="s">
        <v>31</v>
      </c>
      <c r="N49" s="31" t="s">
        <v>25</v>
      </c>
      <c r="O49" s="31" t="s">
        <v>25</v>
      </c>
      <c r="P49" s="31"/>
      <c r="Q49" s="31"/>
      <c r="R49" s="48"/>
      <c r="S49" s="6" t="s">
        <v>109</v>
      </c>
    </row>
    <row r="50" spans="1:19" x14ac:dyDescent="0.15">
      <c r="A50" s="26">
        <v>49</v>
      </c>
      <c r="B50" s="26" t="s">
        <v>179</v>
      </c>
      <c r="C50" s="26" t="s">
        <v>103</v>
      </c>
      <c r="D50" s="26" t="s">
        <v>122</v>
      </c>
      <c r="E50" s="26" t="s">
        <v>15</v>
      </c>
      <c r="F50" s="26">
        <v>1</v>
      </c>
      <c r="G50" s="26">
        <v>0</v>
      </c>
      <c r="H50" s="26">
        <v>19</v>
      </c>
      <c r="I50" s="26">
        <v>0</v>
      </c>
      <c r="J50" s="26" t="s">
        <v>25</v>
      </c>
      <c r="K50" s="26" t="s">
        <v>25</v>
      </c>
      <c r="L50" s="26" t="s">
        <v>20</v>
      </c>
      <c r="M50" s="26" t="s">
        <v>31</v>
      </c>
      <c r="N50" s="26" t="s">
        <v>25</v>
      </c>
      <c r="O50" s="26" t="s">
        <v>25</v>
      </c>
      <c r="P50" s="26"/>
      <c r="Q50" s="26"/>
      <c r="R50" s="45"/>
      <c r="S50" s="18" t="s">
        <v>178</v>
      </c>
    </row>
    <row r="51" spans="1:19" x14ac:dyDescent="0.15">
      <c r="A51" s="26">
        <v>50</v>
      </c>
      <c r="B51" s="26" t="s">
        <v>241</v>
      </c>
      <c r="C51" s="26" t="s">
        <v>149</v>
      </c>
      <c r="D51" s="26" t="s">
        <v>19</v>
      </c>
      <c r="E51" s="26" t="s">
        <v>15</v>
      </c>
      <c r="F51" s="26">
        <v>5</v>
      </c>
      <c r="G51" s="26">
        <v>0</v>
      </c>
      <c r="H51" s="26">
        <v>12</v>
      </c>
      <c r="I51" s="26">
        <v>0</v>
      </c>
      <c r="J51" s="26" t="s">
        <v>25</v>
      </c>
      <c r="K51" s="26" t="s">
        <v>25</v>
      </c>
      <c r="L51" s="26" t="s">
        <v>19</v>
      </c>
      <c r="M51" s="26" t="s">
        <v>31</v>
      </c>
      <c r="N51" s="26" t="s">
        <v>25</v>
      </c>
      <c r="O51" s="26" t="s">
        <v>25</v>
      </c>
      <c r="P51" s="26"/>
      <c r="Q51" s="26"/>
      <c r="R51" s="45"/>
      <c r="S51" s="15" t="s">
        <v>238</v>
      </c>
    </row>
    <row r="52" spans="1:19" s="7" customFormat="1" x14ac:dyDescent="0.15">
      <c r="A52" s="26">
        <v>51</v>
      </c>
      <c r="B52" s="30" t="s">
        <v>127</v>
      </c>
      <c r="C52" s="30"/>
      <c r="D52" s="30"/>
      <c r="E52" s="30"/>
      <c r="F52" s="30">
        <v>0</v>
      </c>
      <c r="G52" s="30">
        <v>0</v>
      </c>
      <c r="H52" s="30">
        <v>0</v>
      </c>
      <c r="I52" s="30">
        <v>0</v>
      </c>
      <c r="J52" s="30" t="s">
        <v>25</v>
      </c>
      <c r="K52" s="30" t="s">
        <v>25</v>
      </c>
      <c r="L52" s="30" t="s">
        <v>31</v>
      </c>
      <c r="M52" s="30" t="s">
        <v>31</v>
      </c>
      <c r="N52" s="30" t="s">
        <v>25</v>
      </c>
      <c r="O52" s="30" t="s">
        <v>25</v>
      </c>
      <c r="P52" s="30"/>
      <c r="Q52" s="30"/>
      <c r="R52" s="46" t="s">
        <v>128</v>
      </c>
      <c r="S52" s="5" t="s">
        <v>117</v>
      </c>
    </row>
    <row r="53" spans="1:19" s="6" customFormat="1" x14ac:dyDescent="0.15">
      <c r="A53" s="26">
        <v>52</v>
      </c>
      <c r="B53" s="26" t="s">
        <v>50</v>
      </c>
      <c r="C53" s="26" t="s">
        <v>51</v>
      </c>
      <c r="D53" s="26" t="s">
        <v>52</v>
      </c>
      <c r="E53" s="26" t="s">
        <v>15</v>
      </c>
      <c r="F53" s="26">
        <v>4</v>
      </c>
      <c r="G53" s="26">
        <v>0</v>
      </c>
      <c r="H53" s="26">
        <v>10</v>
      </c>
      <c r="I53" s="26">
        <v>0</v>
      </c>
      <c r="J53" s="26" t="s">
        <v>25</v>
      </c>
      <c r="K53" s="26" t="s">
        <v>25</v>
      </c>
      <c r="L53" s="26" t="s">
        <v>31</v>
      </c>
      <c r="M53" s="26" t="s">
        <v>31</v>
      </c>
      <c r="N53" s="26" t="s">
        <v>25</v>
      </c>
      <c r="O53" s="26" t="s">
        <v>25</v>
      </c>
      <c r="P53" s="26"/>
      <c r="Q53" s="26"/>
      <c r="R53" s="45"/>
      <c r="S53" s="15" t="s">
        <v>53</v>
      </c>
    </row>
    <row r="54" spans="1:19" s="6" customFormat="1" x14ac:dyDescent="0.15">
      <c r="A54" s="26">
        <v>53</v>
      </c>
      <c r="B54" s="26" t="s">
        <v>226</v>
      </c>
      <c r="C54" s="26" t="s">
        <v>34</v>
      </c>
      <c r="D54" s="26" t="s">
        <v>122</v>
      </c>
      <c r="E54" s="26" t="s">
        <v>15</v>
      </c>
      <c r="F54" s="26">
        <v>3</v>
      </c>
      <c r="G54" s="26">
        <v>0</v>
      </c>
      <c r="H54" s="26">
        <v>19</v>
      </c>
      <c r="I54" s="26">
        <v>0</v>
      </c>
      <c r="J54" s="26" t="s">
        <v>25</v>
      </c>
      <c r="K54" s="26" t="s">
        <v>25</v>
      </c>
      <c r="L54" s="26" t="s">
        <v>20</v>
      </c>
      <c r="M54" s="26" t="s">
        <v>31</v>
      </c>
      <c r="N54" s="26" t="s">
        <v>25</v>
      </c>
      <c r="O54" s="26" t="s">
        <v>25</v>
      </c>
      <c r="P54" s="26"/>
      <c r="Q54" s="26"/>
      <c r="R54" s="45"/>
      <c r="S54" s="13" t="s">
        <v>227</v>
      </c>
    </row>
    <row r="55" spans="1:19" s="8" customFormat="1" x14ac:dyDescent="0.15">
      <c r="A55" s="26">
        <v>54</v>
      </c>
      <c r="B55" s="26" t="s">
        <v>169</v>
      </c>
      <c r="C55" s="26" t="s">
        <v>67</v>
      </c>
      <c r="D55" s="26" t="s">
        <v>61</v>
      </c>
      <c r="E55" s="26" t="s">
        <v>17</v>
      </c>
      <c r="F55" s="26">
        <v>3</v>
      </c>
      <c r="G55" s="26">
        <v>0</v>
      </c>
      <c r="H55" s="26">
        <v>9</v>
      </c>
      <c r="I55" s="26">
        <v>0</v>
      </c>
      <c r="J55" s="26" t="s">
        <v>25</v>
      </c>
      <c r="K55" s="26" t="s">
        <v>25</v>
      </c>
      <c r="L55" s="26" t="s">
        <v>31</v>
      </c>
      <c r="M55" s="26" t="s">
        <v>31</v>
      </c>
      <c r="N55" s="26" t="s">
        <v>25</v>
      </c>
      <c r="O55" s="26" t="s">
        <v>24</v>
      </c>
      <c r="P55" s="26"/>
      <c r="Q55" s="26"/>
      <c r="R55" s="45"/>
      <c r="S55" s="18" t="s">
        <v>161</v>
      </c>
    </row>
    <row r="56" spans="1:19" s="8" customFormat="1" x14ac:dyDescent="0.15">
      <c r="A56" s="26">
        <v>55</v>
      </c>
      <c r="B56" s="40" t="s">
        <v>275</v>
      </c>
      <c r="C56" s="40" t="s">
        <v>203</v>
      </c>
      <c r="D56" s="40" t="s">
        <v>35</v>
      </c>
      <c r="E56" s="40"/>
      <c r="F56" s="40">
        <v>5</v>
      </c>
      <c r="G56" s="40">
        <v>0</v>
      </c>
      <c r="H56" s="40">
        <v>0</v>
      </c>
      <c r="I56" s="40">
        <v>0</v>
      </c>
      <c r="J56" s="40" t="s">
        <v>25</v>
      </c>
      <c r="K56" s="40" t="s">
        <v>25</v>
      </c>
      <c r="L56" s="40" t="s">
        <v>31</v>
      </c>
      <c r="M56" s="40" t="s">
        <v>31</v>
      </c>
      <c r="N56" s="40" t="s">
        <v>25</v>
      </c>
      <c r="O56" s="40" t="s">
        <v>25</v>
      </c>
      <c r="P56" s="40"/>
      <c r="Q56" s="40"/>
      <c r="R56" s="59" t="s">
        <v>263</v>
      </c>
      <c r="S56" s="66" t="s">
        <v>250</v>
      </c>
    </row>
    <row r="57" spans="1:19" s="8" customFormat="1" x14ac:dyDescent="0.15">
      <c r="A57" s="26">
        <v>56</v>
      </c>
      <c r="B57" s="26" t="s">
        <v>95</v>
      </c>
      <c r="C57" s="26" t="s">
        <v>49</v>
      </c>
      <c r="D57" s="26" t="s">
        <v>32</v>
      </c>
      <c r="E57" s="26" t="s">
        <v>15</v>
      </c>
      <c r="F57" s="26">
        <v>0</v>
      </c>
      <c r="G57" s="26">
        <v>0</v>
      </c>
      <c r="H57" s="26">
        <v>0</v>
      </c>
      <c r="I57" s="26">
        <v>0</v>
      </c>
      <c r="J57" s="26" t="s">
        <v>24</v>
      </c>
      <c r="K57" s="26" t="s">
        <v>25</v>
      </c>
      <c r="L57" s="26" t="s">
        <v>31</v>
      </c>
      <c r="M57" s="26" t="s">
        <v>31</v>
      </c>
      <c r="N57" s="26" t="s">
        <v>25</v>
      </c>
      <c r="O57" s="26" t="s">
        <v>25</v>
      </c>
      <c r="P57" s="26"/>
      <c r="Q57" s="26"/>
      <c r="R57" s="47" t="s">
        <v>202</v>
      </c>
      <c r="S57" s="44" t="s">
        <v>96</v>
      </c>
    </row>
    <row r="58" spans="1:19" s="8" customFormat="1" x14ac:dyDescent="0.15">
      <c r="A58" s="26">
        <v>57</v>
      </c>
      <c r="B58" s="27" t="s">
        <v>113</v>
      </c>
      <c r="C58" s="27"/>
      <c r="D58" s="27"/>
      <c r="E58" s="27"/>
      <c r="F58" s="27">
        <v>0</v>
      </c>
      <c r="G58" s="27">
        <v>0</v>
      </c>
      <c r="H58" s="27">
        <v>0</v>
      </c>
      <c r="I58" s="27">
        <v>0</v>
      </c>
      <c r="J58" s="27" t="s">
        <v>25</v>
      </c>
      <c r="K58" s="27" t="s">
        <v>25</v>
      </c>
      <c r="L58" s="27" t="s">
        <v>31</v>
      </c>
      <c r="M58" s="27" t="s">
        <v>31</v>
      </c>
      <c r="N58" s="27" t="s">
        <v>25</v>
      </c>
      <c r="O58" s="27" t="s">
        <v>25</v>
      </c>
      <c r="P58" s="27"/>
      <c r="Q58" s="27"/>
      <c r="R58" s="50" t="s">
        <v>114</v>
      </c>
      <c r="S58" s="67" t="s">
        <v>109</v>
      </c>
    </row>
    <row r="59" spans="1:19" s="8" customFormat="1" x14ac:dyDescent="0.15">
      <c r="A59" s="26">
        <v>58</v>
      </c>
      <c r="B59" s="26" t="s">
        <v>228</v>
      </c>
      <c r="C59" s="26" t="s">
        <v>121</v>
      </c>
      <c r="D59" s="26" t="s">
        <v>19</v>
      </c>
      <c r="E59" s="26" t="s">
        <v>15</v>
      </c>
      <c r="F59" s="26">
        <v>4</v>
      </c>
      <c r="G59" s="26">
        <v>0</v>
      </c>
      <c r="H59" s="26">
        <v>13</v>
      </c>
      <c r="I59" s="26">
        <v>0</v>
      </c>
      <c r="J59" s="26" t="s">
        <v>25</v>
      </c>
      <c r="K59" s="26" t="s">
        <v>25</v>
      </c>
      <c r="L59" s="26" t="s">
        <v>19</v>
      </c>
      <c r="M59" s="26" t="s">
        <v>31</v>
      </c>
      <c r="N59" s="26" t="s">
        <v>25</v>
      </c>
      <c r="O59" s="26" t="s">
        <v>25</v>
      </c>
      <c r="P59" s="26"/>
      <c r="Q59" s="26"/>
      <c r="R59" s="45"/>
      <c r="S59" s="24" t="s">
        <v>194</v>
      </c>
    </row>
    <row r="60" spans="1:19" s="8" customFormat="1" x14ac:dyDescent="0.15">
      <c r="A60" s="26">
        <v>59</v>
      </c>
      <c r="B60" s="26" t="s">
        <v>189</v>
      </c>
      <c r="C60" s="26" t="s">
        <v>40</v>
      </c>
      <c r="D60" s="26" t="s">
        <v>35</v>
      </c>
      <c r="E60" s="26" t="s">
        <v>15</v>
      </c>
      <c r="F60" s="26">
        <v>0</v>
      </c>
      <c r="G60" s="26">
        <v>0</v>
      </c>
      <c r="H60" s="26">
        <v>0</v>
      </c>
      <c r="I60" s="26">
        <v>0</v>
      </c>
      <c r="J60" s="26" t="s">
        <v>25</v>
      </c>
      <c r="K60" s="26" t="s">
        <v>25</v>
      </c>
      <c r="L60" s="26" t="s">
        <v>31</v>
      </c>
      <c r="M60" s="26" t="s">
        <v>31</v>
      </c>
      <c r="N60" s="26" t="s">
        <v>25</v>
      </c>
      <c r="O60" s="26" t="s">
        <v>25</v>
      </c>
      <c r="P60" s="26"/>
      <c r="Q60" s="26"/>
      <c r="R60" s="45"/>
      <c r="S60" s="18" t="s">
        <v>183</v>
      </c>
    </row>
    <row r="61" spans="1:19" x14ac:dyDescent="0.15">
      <c r="A61" s="26">
        <v>60</v>
      </c>
      <c r="B61" s="26" t="s">
        <v>99</v>
      </c>
      <c r="C61" s="60" t="s">
        <v>74</v>
      </c>
      <c r="D61" s="26" t="s">
        <v>61</v>
      </c>
      <c r="E61" s="26" t="s">
        <v>15</v>
      </c>
      <c r="F61" s="26">
        <v>6</v>
      </c>
      <c r="G61" s="26">
        <v>0</v>
      </c>
      <c r="H61" s="26">
        <v>17</v>
      </c>
      <c r="I61" s="26">
        <v>0</v>
      </c>
      <c r="J61" s="26" t="s">
        <v>25</v>
      </c>
      <c r="K61" s="26" t="s">
        <v>25</v>
      </c>
      <c r="L61" s="26" t="s">
        <v>31</v>
      </c>
      <c r="M61" s="26" t="s">
        <v>31</v>
      </c>
      <c r="N61" s="26" t="s">
        <v>25</v>
      </c>
      <c r="O61" s="26" t="s">
        <v>25</v>
      </c>
      <c r="P61" s="26"/>
      <c r="Q61" s="26">
        <v>1</v>
      </c>
      <c r="R61" s="45"/>
      <c r="S61" s="15" t="s">
        <v>100</v>
      </c>
    </row>
    <row r="62" spans="1:19" x14ac:dyDescent="0.15">
      <c r="A62" s="26">
        <v>61</v>
      </c>
      <c r="B62" s="26" t="s">
        <v>172</v>
      </c>
      <c r="C62" s="26" t="s">
        <v>173</v>
      </c>
      <c r="D62" s="26" t="s">
        <v>19</v>
      </c>
      <c r="E62" s="26" t="s">
        <v>15</v>
      </c>
      <c r="F62" s="26">
        <v>7</v>
      </c>
      <c r="G62" s="26">
        <v>1</v>
      </c>
      <c r="H62" s="26">
        <v>14</v>
      </c>
      <c r="I62" s="26">
        <v>0</v>
      </c>
      <c r="J62" s="26" t="s">
        <v>25</v>
      </c>
      <c r="K62" s="26" t="s">
        <v>25</v>
      </c>
      <c r="L62" s="26" t="s">
        <v>19</v>
      </c>
      <c r="M62" s="26" t="s">
        <v>31</v>
      </c>
      <c r="N62" s="26" t="s">
        <v>25</v>
      </c>
      <c r="O62" s="26" t="s">
        <v>25</v>
      </c>
      <c r="P62" s="26"/>
      <c r="Q62" s="26"/>
      <c r="R62" s="45"/>
      <c r="S62" s="18" t="s">
        <v>65</v>
      </c>
    </row>
    <row r="63" spans="1:19" x14ac:dyDescent="0.15">
      <c r="A63" s="26">
        <v>62</v>
      </c>
      <c r="B63" s="30" t="s">
        <v>118</v>
      </c>
      <c r="C63" s="30"/>
      <c r="D63" s="30"/>
      <c r="E63" s="30"/>
      <c r="F63" s="30">
        <v>0</v>
      </c>
      <c r="G63" s="30">
        <v>0</v>
      </c>
      <c r="H63" s="30">
        <v>0</v>
      </c>
      <c r="I63" s="30">
        <v>0</v>
      </c>
      <c r="J63" s="30" t="s">
        <v>25</v>
      </c>
      <c r="K63" s="30" t="s">
        <v>25</v>
      </c>
      <c r="L63" s="30" t="s">
        <v>31</v>
      </c>
      <c r="M63" s="30" t="s">
        <v>31</v>
      </c>
      <c r="N63" s="30" t="s">
        <v>25</v>
      </c>
      <c r="O63" s="30" t="s">
        <v>25</v>
      </c>
      <c r="P63" s="30"/>
      <c r="Q63" s="30"/>
      <c r="R63" s="46" t="s">
        <v>273</v>
      </c>
      <c r="S63" s="5" t="s">
        <v>117</v>
      </c>
    </row>
    <row r="64" spans="1:19" x14ac:dyDescent="0.15">
      <c r="A64" s="26">
        <v>63</v>
      </c>
      <c r="B64" s="26" t="s">
        <v>184</v>
      </c>
      <c r="C64" s="26"/>
      <c r="D64" s="26" t="s">
        <v>68</v>
      </c>
      <c r="E64" s="26" t="s">
        <v>15</v>
      </c>
      <c r="F64" s="26">
        <v>4</v>
      </c>
      <c r="G64" s="26">
        <v>0</v>
      </c>
      <c r="H64" s="26">
        <v>17</v>
      </c>
      <c r="I64" s="26">
        <v>0</v>
      </c>
      <c r="J64" s="26" t="s">
        <v>25</v>
      </c>
      <c r="K64" s="26" t="s">
        <v>25</v>
      </c>
      <c r="L64" s="26" t="s">
        <v>31</v>
      </c>
      <c r="M64" s="26" t="s">
        <v>31</v>
      </c>
      <c r="N64" s="26" t="s">
        <v>25</v>
      </c>
      <c r="O64" s="26" t="s">
        <v>25</v>
      </c>
      <c r="P64" s="26"/>
      <c r="Q64" s="26"/>
      <c r="R64" s="45"/>
      <c r="S64" s="18" t="s">
        <v>183</v>
      </c>
    </row>
    <row r="65" spans="1:19" x14ac:dyDescent="0.15">
      <c r="A65" s="26">
        <v>64</v>
      </c>
      <c r="B65" s="26" t="s">
        <v>84</v>
      </c>
      <c r="C65" s="26" t="s">
        <v>45</v>
      </c>
      <c r="D65" s="26" t="s">
        <v>46</v>
      </c>
      <c r="E65" s="26" t="s">
        <v>15</v>
      </c>
      <c r="F65" s="26">
        <v>0</v>
      </c>
      <c r="G65" s="26">
        <v>0</v>
      </c>
      <c r="H65" s="26">
        <v>19</v>
      </c>
      <c r="I65" s="26">
        <v>0</v>
      </c>
      <c r="J65" s="26" t="s">
        <v>24</v>
      </c>
      <c r="K65" s="26" t="s">
        <v>25</v>
      </c>
      <c r="L65" s="26" t="s">
        <v>31</v>
      </c>
      <c r="M65" s="26" t="s">
        <v>31</v>
      </c>
      <c r="N65" s="26" t="s">
        <v>25</v>
      </c>
      <c r="O65" s="26" t="s">
        <v>25</v>
      </c>
      <c r="P65" s="26"/>
      <c r="Q65" s="26"/>
      <c r="R65" s="47"/>
      <c r="S65" s="15" t="s">
        <v>65</v>
      </c>
    </row>
    <row r="66" spans="1:19" x14ac:dyDescent="0.15">
      <c r="A66" s="26">
        <v>65</v>
      </c>
      <c r="B66" s="39" t="s">
        <v>246</v>
      </c>
      <c r="C66" s="39"/>
      <c r="D66" s="39"/>
      <c r="E66" s="39"/>
      <c r="F66" s="39">
        <v>0</v>
      </c>
      <c r="G66" s="39">
        <v>0</v>
      </c>
      <c r="H66" s="39">
        <v>0</v>
      </c>
      <c r="I66" s="39">
        <v>0</v>
      </c>
      <c r="J66" s="39" t="s">
        <v>25</v>
      </c>
      <c r="K66" s="39" t="s">
        <v>25</v>
      </c>
      <c r="L66" s="39" t="s">
        <v>31</v>
      </c>
      <c r="M66" s="39" t="s">
        <v>31</v>
      </c>
      <c r="N66" s="39" t="s">
        <v>25</v>
      </c>
      <c r="O66" s="39" t="s">
        <v>25</v>
      </c>
      <c r="P66" s="39"/>
      <c r="Q66" s="39"/>
      <c r="R66" s="58" t="s">
        <v>247</v>
      </c>
      <c r="S66" s="14" t="s">
        <v>243</v>
      </c>
    </row>
    <row r="67" spans="1:19" s="9" customFormat="1" x14ac:dyDescent="0.15">
      <c r="A67" s="26">
        <v>66</v>
      </c>
      <c r="B67" s="26" t="s">
        <v>38</v>
      </c>
      <c r="C67" s="26" t="s">
        <v>39</v>
      </c>
      <c r="D67" s="26" t="s">
        <v>19</v>
      </c>
      <c r="E67" s="26" t="s">
        <v>15</v>
      </c>
      <c r="F67" s="26">
        <v>5</v>
      </c>
      <c r="G67" s="26">
        <v>0</v>
      </c>
      <c r="H67" s="26">
        <v>12</v>
      </c>
      <c r="I67" s="26">
        <v>0</v>
      </c>
      <c r="J67" s="26" t="s">
        <v>25</v>
      </c>
      <c r="K67" s="26" t="s">
        <v>25</v>
      </c>
      <c r="L67" s="26" t="s">
        <v>19</v>
      </c>
      <c r="M67" s="26" t="s">
        <v>31</v>
      </c>
      <c r="N67" s="26" t="s">
        <v>25</v>
      </c>
      <c r="O67" s="26" t="s">
        <v>25</v>
      </c>
      <c r="P67" s="26"/>
      <c r="Q67" s="26"/>
      <c r="R67" s="45"/>
      <c r="S67" s="15" t="s">
        <v>43</v>
      </c>
    </row>
    <row r="68" spans="1:19" x14ac:dyDescent="0.15">
      <c r="A68" s="26">
        <v>67</v>
      </c>
      <c r="B68" s="26" t="s">
        <v>151</v>
      </c>
      <c r="C68" s="26" t="s">
        <v>152</v>
      </c>
      <c r="D68" s="26" t="s">
        <v>61</v>
      </c>
      <c r="E68" s="26" t="s">
        <v>15</v>
      </c>
      <c r="F68" s="26">
        <v>3</v>
      </c>
      <c r="G68" s="26">
        <v>0</v>
      </c>
      <c r="H68" s="26">
        <v>16</v>
      </c>
      <c r="I68" s="26">
        <v>0</v>
      </c>
      <c r="J68" s="26" t="s">
        <v>25</v>
      </c>
      <c r="K68" s="26" t="s">
        <v>25</v>
      </c>
      <c r="L68" s="26" t="s">
        <v>31</v>
      </c>
      <c r="M68" s="26" t="s">
        <v>31</v>
      </c>
      <c r="N68" s="26" t="s">
        <v>25</v>
      </c>
      <c r="O68" s="26" t="s">
        <v>25</v>
      </c>
      <c r="P68" s="26">
        <v>27</v>
      </c>
      <c r="Q68" s="26">
        <v>1</v>
      </c>
      <c r="R68" s="45"/>
      <c r="S68" s="18" t="s">
        <v>153</v>
      </c>
    </row>
    <row r="69" spans="1:19" x14ac:dyDescent="0.15">
      <c r="A69" s="26">
        <v>68</v>
      </c>
      <c r="B69" s="26" t="s">
        <v>75</v>
      </c>
      <c r="C69" s="26" t="s">
        <v>74</v>
      </c>
      <c r="D69" s="26" t="s">
        <v>52</v>
      </c>
      <c r="E69" s="26" t="s">
        <v>15</v>
      </c>
      <c r="F69" s="26">
        <v>3</v>
      </c>
      <c r="G69" s="26">
        <v>0</v>
      </c>
      <c r="H69" s="26">
        <v>17</v>
      </c>
      <c r="I69" s="26">
        <v>0</v>
      </c>
      <c r="J69" s="26" t="s">
        <v>25</v>
      </c>
      <c r="K69" s="26" t="s">
        <v>25</v>
      </c>
      <c r="L69" s="26" t="s">
        <v>31</v>
      </c>
      <c r="M69" s="26" t="s">
        <v>31</v>
      </c>
      <c r="N69" s="26" t="s">
        <v>25</v>
      </c>
      <c r="O69" s="26" t="s">
        <v>25</v>
      </c>
      <c r="P69" s="26"/>
      <c r="Q69" s="26">
        <v>1</v>
      </c>
      <c r="R69" s="45"/>
      <c r="S69" s="15" t="s">
        <v>65</v>
      </c>
    </row>
    <row r="70" spans="1:19" x14ac:dyDescent="0.15">
      <c r="A70" s="26">
        <v>69</v>
      </c>
      <c r="B70" s="37" t="s">
        <v>198</v>
      </c>
      <c r="C70" s="37" t="s">
        <v>40</v>
      </c>
      <c r="D70" s="37" t="s">
        <v>32</v>
      </c>
      <c r="E70" s="37"/>
      <c r="F70" s="37">
        <v>0</v>
      </c>
      <c r="G70" s="37">
        <v>0</v>
      </c>
      <c r="H70" s="37">
        <v>0</v>
      </c>
      <c r="I70" s="37">
        <v>0</v>
      </c>
      <c r="J70" s="37" t="s">
        <v>25</v>
      </c>
      <c r="K70" s="37" t="s">
        <v>25</v>
      </c>
      <c r="L70" s="37" t="s">
        <v>31</v>
      </c>
      <c r="M70" s="37" t="s">
        <v>31</v>
      </c>
      <c r="N70" s="37" t="s">
        <v>25</v>
      </c>
      <c r="O70" s="37" t="s">
        <v>25</v>
      </c>
      <c r="P70" s="37"/>
      <c r="Q70" s="37"/>
      <c r="R70" s="37" t="s">
        <v>199</v>
      </c>
      <c r="S70" s="21" t="s">
        <v>197</v>
      </c>
    </row>
    <row r="71" spans="1:19" x14ac:dyDescent="0.15">
      <c r="A71" s="26">
        <v>70</v>
      </c>
      <c r="B71" s="26" t="s">
        <v>78</v>
      </c>
      <c r="C71" s="26" t="s">
        <v>45</v>
      </c>
      <c r="D71" s="26" t="s">
        <v>46</v>
      </c>
      <c r="E71" s="26" t="s">
        <v>15</v>
      </c>
      <c r="F71" s="26">
        <v>5</v>
      </c>
      <c r="G71" s="26">
        <v>0</v>
      </c>
      <c r="H71" s="26">
        <v>17</v>
      </c>
      <c r="I71" s="26">
        <v>0</v>
      </c>
      <c r="J71" s="26" t="s">
        <v>25</v>
      </c>
      <c r="K71" s="26" t="s">
        <v>25</v>
      </c>
      <c r="L71" s="26" t="s">
        <v>31</v>
      </c>
      <c r="M71" s="26" t="s">
        <v>31</v>
      </c>
      <c r="N71" s="26" t="s">
        <v>25</v>
      </c>
      <c r="O71" s="26" t="s">
        <v>24</v>
      </c>
      <c r="P71" s="26"/>
      <c r="Q71" s="26"/>
      <c r="R71" s="45"/>
      <c r="S71" s="15" t="s">
        <v>65</v>
      </c>
    </row>
    <row r="72" spans="1:19" s="10" customFormat="1" x14ac:dyDescent="0.15">
      <c r="A72" s="26">
        <v>71</v>
      </c>
      <c r="B72" s="30" t="s">
        <v>267</v>
      </c>
      <c r="C72" s="30"/>
      <c r="D72" s="30"/>
      <c r="E72" s="30"/>
      <c r="F72" s="30">
        <v>0</v>
      </c>
      <c r="G72" s="30">
        <v>0</v>
      </c>
      <c r="H72" s="30">
        <v>0</v>
      </c>
      <c r="I72" s="30">
        <v>0</v>
      </c>
      <c r="J72" s="30" t="s">
        <v>25</v>
      </c>
      <c r="K72" s="30" t="s">
        <v>25</v>
      </c>
      <c r="L72" s="30" t="s">
        <v>31</v>
      </c>
      <c r="M72" s="30" t="s">
        <v>31</v>
      </c>
      <c r="N72" s="30" t="s">
        <v>25</v>
      </c>
      <c r="O72" s="30" t="s">
        <v>25</v>
      </c>
      <c r="P72" s="30"/>
      <c r="Q72" s="30"/>
      <c r="R72" s="46" t="s">
        <v>268</v>
      </c>
      <c r="S72" s="62" t="s">
        <v>269</v>
      </c>
    </row>
    <row r="73" spans="1:19" x14ac:dyDescent="0.15">
      <c r="A73" s="26">
        <v>72</v>
      </c>
      <c r="B73" s="26" t="s">
        <v>98</v>
      </c>
      <c r="C73" s="26" t="s">
        <v>101</v>
      </c>
      <c r="D73" s="26" t="s">
        <v>20</v>
      </c>
      <c r="E73" s="26" t="s">
        <v>15</v>
      </c>
      <c r="F73" s="26">
        <v>3</v>
      </c>
      <c r="G73" s="26">
        <v>0</v>
      </c>
      <c r="H73" s="26">
        <v>7</v>
      </c>
      <c r="I73" s="26">
        <v>0</v>
      </c>
      <c r="J73" s="26" t="s">
        <v>25</v>
      </c>
      <c r="K73" s="26" t="s">
        <v>25</v>
      </c>
      <c r="L73" s="26" t="s">
        <v>20</v>
      </c>
      <c r="M73" s="26" t="s">
        <v>31</v>
      </c>
      <c r="N73" s="26" t="s">
        <v>25</v>
      </c>
      <c r="O73" s="26" t="s">
        <v>25</v>
      </c>
      <c r="P73" s="26"/>
      <c r="Q73" s="26"/>
      <c r="R73" s="45"/>
    </row>
    <row r="74" spans="1:19" x14ac:dyDescent="0.15">
      <c r="A74" s="26">
        <v>73</v>
      </c>
      <c r="B74" s="26" t="s">
        <v>88</v>
      </c>
      <c r="C74" s="26" t="s">
        <v>40</v>
      </c>
      <c r="D74" s="26" t="s">
        <v>35</v>
      </c>
      <c r="E74" s="26" t="s">
        <v>15</v>
      </c>
      <c r="F74" s="26">
        <v>0</v>
      </c>
      <c r="G74" s="26">
        <v>0</v>
      </c>
      <c r="H74" s="26">
        <v>0</v>
      </c>
      <c r="I74" s="26">
        <v>0</v>
      </c>
      <c r="J74" s="26" t="s">
        <v>24</v>
      </c>
      <c r="K74" s="26" t="s">
        <v>25</v>
      </c>
      <c r="L74" s="26" t="s">
        <v>31</v>
      </c>
      <c r="M74" s="26" t="s">
        <v>31</v>
      </c>
      <c r="N74" s="26" t="s">
        <v>25</v>
      </c>
      <c r="O74" s="26" t="s">
        <v>25</v>
      </c>
      <c r="P74" s="26"/>
      <c r="Q74" s="26"/>
      <c r="R74" s="47" t="s">
        <v>202</v>
      </c>
      <c r="S74" s="15" t="s">
        <v>92</v>
      </c>
    </row>
    <row r="75" spans="1:19" x14ac:dyDescent="0.15">
      <c r="A75" s="26">
        <v>74</v>
      </c>
      <c r="B75" s="26" t="s">
        <v>48</v>
      </c>
      <c r="C75" s="26" t="s">
        <v>49</v>
      </c>
      <c r="D75" s="26" t="s">
        <v>46</v>
      </c>
      <c r="E75" s="26" t="s">
        <v>15</v>
      </c>
      <c r="F75" s="26">
        <v>8</v>
      </c>
      <c r="G75" s="26">
        <v>0</v>
      </c>
      <c r="H75" s="26">
        <v>15</v>
      </c>
      <c r="I75" s="26">
        <v>0</v>
      </c>
      <c r="J75" s="26" t="s">
        <v>25</v>
      </c>
      <c r="K75" s="26" t="s">
        <v>24</v>
      </c>
      <c r="L75" s="26" t="s">
        <v>31</v>
      </c>
      <c r="M75" s="26" t="s">
        <v>31</v>
      </c>
      <c r="N75" s="26" t="s">
        <v>25</v>
      </c>
      <c r="O75" s="26" t="s">
        <v>25</v>
      </c>
      <c r="P75" s="26"/>
      <c r="Q75" s="26"/>
      <c r="R75" s="45"/>
      <c r="S75" s="15" t="s">
        <v>53</v>
      </c>
    </row>
    <row r="76" spans="1:19" x14ac:dyDescent="0.15">
      <c r="A76" s="26">
        <v>75</v>
      </c>
      <c r="B76" s="37" t="s">
        <v>195</v>
      </c>
      <c r="C76" s="37" t="s">
        <v>97</v>
      </c>
      <c r="D76" s="37" t="s">
        <v>32</v>
      </c>
      <c r="E76" s="37"/>
      <c r="F76" s="37">
        <v>0</v>
      </c>
      <c r="G76" s="37">
        <v>0</v>
      </c>
      <c r="H76" s="37">
        <v>0</v>
      </c>
      <c r="I76" s="37">
        <v>0</v>
      </c>
      <c r="J76" s="37" t="s">
        <v>25</v>
      </c>
      <c r="K76" s="37" t="s">
        <v>25</v>
      </c>
      <c r="L76" s="37" t="s">
        <v>31</v>
      </c>
      <c r="M76" s="37" t="s">
        <v>31</v>
      </c>
      <c r="N76" s="37" t="s">
        <v>25</v>
      </c>
      <c r="O76" s="37" t="s">
        <v>25</v>
      </c>
      <c r="P76" s="37"/>
      <c r="Q76" s="37"/>
      <c r="R76" s="56" t="s">
        <v>196</v>
      </c>
      <c r="S76" s="12" t="s">
        <v>197</v>
      </c>
    </row>
    <row r="77" spans="1:19" x14ac:dyDescent="0.15">
      <c r="A77" s="26">
        <v>76</v>
      </c>
      <c r="B77" s="31" t="s">
        <v>283</v>
      </c>
      <c r="C77" s="31" t="s">
        <v>121</v>
      </c>
      <c r="D77" s="31" t="s">
        <v>122</v>
      </c>
      <c r="E77" s="31" t="s">
        <v>15</v>
      </c>
      <c r="F77" s="31">
        <v>5</v>
      </c>
      <c r="G77" s="31">
        <v>3</v>
      </c>
      <c r="H77" s="31">
        <v>13</v>
      </c>
      <c r="I77" s="31">
        <v>0</v>
      </c>
      <c r="J77" s="31" t="s">
        <v>25</v>
      </c>
      <c r="K77" s="31" t="s">
        <v>25</v>
      </c>
      <c r="L77" s="31" t="s">
        <v>20</v>
      </c>
      <c r="M77" s="31" t="s">
        <v>31</v>
      </c>
      <c r="N77" s="31" t="s">
        <v>25</v>
      </c>
      <c r="O77" s="31" t="s">
        <v>25</v>
      </c>
      <c r="P77" s="31"/>
      <c r="Q77" s="31"/>
      <c r="R77" s="48"/>
      <c r="S77" s="6" t="s">
        <v>53</v>
      </c>
    </row>
    <row r="78" spans="1:19" x14ac:dyDescent="0.15">
      <c r="A78" s="26">
        <v>77</v>
      </c>
      <c r="B78" s="26" t="s">
        <v>66</v>
      </c>
      <c r="C78" s="26" t="s">
        <v>67</v>
      </c>
      <c r="D78" s="26" t="s">
        <v>68</v>
      </c>
      <c r="E78" s="26" t="s">
        <v>15</v>
      </c>
      <c r="F78" s="26">
        <v>3</v>
      </c>
      <c r="G78" s="26">
        <v>0</v>
      </c>
      <c r="H78" s="26">
        <v>8</v>
      </c>
      <c r="I78" s="26">
        <v>0</v>
      </c>
      <c r="J78" s="26" t="s">
        <v>25</v>
      </c>
      <c r="K78" s="26" t="s">
        <v>25</v>
      </c>
      <c r="L78" s="26" t="s">
        <v>31</v>
      </c>
      <c r="M78" s="26" t="s">
        <v>31</v>
      </c>
      <c r="N78" s="26" t="s">
        <v>25</v>
      </c>
      <c r="O78" s="26" t="s">
        <v>25</v>
      </c>
      <c r="P78" s="26"/>
      <c r="Q78" s="26"/>
      <c r="R78" s="45"/>
      <c r="S78" s="15" t="s">
        <v>65</v>
      </c>
    </row>
    <row r="79" spans="1:19" x14ac:dyDescent="0.15">
      <c r="A79" s="26">
        <v>78</v>
      </c>
      <c r="B79" s="38" t="s">
        <v>222</v>
      </c>
      <c r="C79" s="38" t="s">
        <v>97</v>
      </c>
      <c r="D79" s="38"/>
      <c r="E79" s="38"/>
      <c r="F79" s="38">
        <v>0</v>
      </c>
      <c r="G79" s="38">
        <v>0</v>
      </c>
      <c r="H79" s="38">
        <v>0</v>
      </c>
      <c r="I79" s="38">
        <v>0</v>
      </c>
      <c r="J79" s="38" t="s">
        <v>25</v>
      </c>
      <c r="K79" s="38" t="s">
        <v>25</v>
      </c>
      <c r="L79" s="38" t="s">
        <v>31</v>
      </c>
      <c r="M79" s="38" t="s">
        <v>31</v>
      </c>
      <c r="N79" s="38" t="s">
        <v>25</v>
      </c>
      <c r="O79" s="38" t="s">
        <v>25</v>
      </c>
      <c r="P79" s="38"/>
      <c r="Q79" s="38"/>
      <c r="R79" s="38" t="s">
        <v>204</v>
      </c>
      <c r="S79" s="23" t="s">
        <v>218</v>
      </c>
    </row>
    <row r="80" spans="1:19" x14ac:dyDescent="0.15">
      <c r="A80" s="26">
        <v>79</v>
      </c>
      <c r="B80" s="31" t="s">
        <v>215</v>
      </c>
      <c r="C80" s="31" t="s">
        <v>216</v>
      </c>
      <c r="D80" s="31" t="s">
        <v>18</v>
      </c>
      <c r="E80" s="31" t="s">
        <v>15</v>
      </c>
      <c r="F80" s="31">
        <v>5</v>
      </c>
      <c r="G80" s="31">
        <v>0</v>
      </c>
      <c r="H80" s="31">
        <v>15</v>
      </c>
      <c r="I80" s="31">
        <v>0</v>
      </c>
      <c r="J80" s="31" t="s">
        <v>25</v>
      </c>
      <c r="K80" s="31" t="s">
        <v>25</v>
      </c>
      <c r="L80" s="31" t="s">
        <v>18</v>
      </c>
      <c r="M80" s="31" t="s">
        <v>31</v>
      </c>
      <c r="N80" s="31" t="s">
        <v>25</v>
      </c>
      <c r="O80" s="31" t="s">
        <v>25</v>
      </c>
      <c r="P80" s="31"/>
      <c r="Q80" s="31"/>
      <c r="R80" s="48"/>
      <c r="S80" s="6" t="s">
        <v>205</v>
      </c>
    </row>
    <row r="81" spans="1:19" x14ac:dyDescent="0.15">
      <c r="A81" s="26">
        <v>80</v>
      </c>
      <c r="B81" s="26" t="s">
        <v>256</v>
      </c>
      <c r="C81" s="26" t="s">
        <v>257</v>
      </c>
      <c r="D81" s="26" t="s">
        <v>19</v>
      </c>
      <c r="E81" s="26" t="s">
        <v>15</v>
      </c>
      <c r="F81" s="26">
        <v>4</v>
      </c>
      <c r="G81" s="26">
        <v>0</v>
      </c>
      <c r="H81" s="26">
        <v>18</v>
      </c>
      <c r="I81" s="26">
        <v>0</v>
      </c>
      <c r="J81" s="26" t="s">
        <v>25</v>
      </c>
      <c r="K81" s="26" t="s">
        <v>25</v>
      </c>
      <c r="L81" s="26" t="s">
        <v>19</v>
      </c>
      <c r="M81" s="26" t="s">
        <v>31</v>
      </c>
      <c r="N81" s="26" t="s">
        <v>25</v>
      </c>
      <c r="O81" s="26" t="s">
        <v>25</v>
      </c>
      <c r="P81" s="26"/>
      <c r="Q81" s="26"/>
      <c r="R81" s="45"/>
      <c r="S81" s="2" t="s">
        <v>250</v>
      </c>
    </row>
    <row r="82" spans="1:19" s="11" customFormat="1" x14ac:dyDescent="0.15">
      <c r="A82" s="26">
        <v>81</v>
      </c>
      <c r="B82" s="26" t="s">
        <v>229</v>
      </c>
      <c r="C82" s="26"/>
      <c r="D82" s="26" t="s">
        <v>19</v>
      </c>
      <c r="E82" s="26" t="s">
        <v>15</v>
      </c>
      <c r="F82" s="26">
        <v>5</v>
      </c>
      <c r="G82" s="26">
        <v>0</v>
      </c>
      <c r="H82" s="26">
        <v>13</v>
      </c>
      <c r="I82" s="26">
        <v>0</v>
      </c>
      <c r="J82" s="26" t="s">
        <v>25</v>
      </c>
      <c r="K82" s="26" t="s">
        <v>25</v>
      </c>
      <c r="L82" s="26" t="s">
        <v>19</v>
      </c>
      <c r="M82" s="26" t="s">
        <v>31</v>
      </c>
      <c r="N82" s="26" t="s">
        <v>25</v>
      </c>
      <c r="O82" s="26" t="s">
        <v>25</v>
      </c>
      <c r="P82" s="26"/>
      <c r="Q82" s="26">
        <v>1</v>
      </c>
      <c r="R82" s="45"/>
      <c r="S82" s="23" t="s">
        <v>194</v>
      </c>
    </row>
    <row r="83" spans="1:19" x14ac:dyDescent="0.15">
      <c r="A83" s="26">
        <v>82</v>
      </c>
      <c r="B83" s="31" t="s">
        <v>212</v>
      </c>
      <c r="C83" s="31" t="s">
        <v>213</v>
      </c>
      <c r="D83" s="31" t="s">
        <v>61</v>
      </c>
      <c r="E83" s="31" t="s">
        <v>15</v>
      </c>
      <c r="F83" s="31">
        <v>4</v>
      </c>
      <c r="G83" s="31">
        <v>0</v>
      </c>
      <c r="H83" s="31">
        <v>17</v>
      </c>
      <c r="I83" s="31">
        <v>0</v>
      </c>
      <c r="J83" s="31" t="s">
        <v>25</v>
      </c>
      <c r="K83" s="31" t="s">
        <v>25</v>
      </c>
      <c r="L83" s="31" t="s">
        <v>31</v>
      </c>
      <c r="M83" s="31" t="s">
        <v>31</v>
      </c>
      <c r="N83" s="31" t="s">
        <v>25</v>
      </c>
      <c r="O83" s="31" t="s">
        <v>25</v>
      </c>
      <c r="P83" s="31"/>
      <c r="Q83" s="31"/>
      <c r="R83" s="31"/>
      <c r="S83" s="18" t="s">
        <v>205</v>
      </c>
    </row>
    <row r="84" spans="1:19" x14ac:dyDescent="0.15">
      <c r="A84" s="26">
        <v>83</v>
      </c>
      <c r="B84" s="26" t="s">
        <v>71</v>
      </c>
      <c r="C84" s="26" t="s">
        <v>72</v>
      </c>
      <c r="D84" s="26" t="s">
        <v>19</v>
      </c>
      <c r="E84" s="26" t="s">
        <v>15</v>
      </c>
      <c r="F84" s="26">
        <v>5</v>
      </c>
      <c r="G84" s="26">
        <v>0</v>
      </c>
      <c r="H84" s="26">
        <v>18</v>
      </c>
      <c r="I84" s="26">
        <v>0</v>
      </c>
      <c r="J84" s="26" t="s">
        <v>25</v>
      </c>
      <c r="K84" s="26" t="s">
        <v>24</v>
      </c>
      <c r="L84" s="26" t="s">
        <v>19</v>
      </c>
      <c r="M84" s="26" t="s">
        <v>31</v>
      </c>
      <c r="N84" s="26" t="s">
        <v>25</v>
      </c>
      <c r="O84" s="26" t="s">
        <v>25</v>
      </c>
      <c r="P84" s="26"/>
      <c r="Q84" s="26"/>
      <c r="R84" s="45"/>
      <c r="S84" s="15" t="s">
        <v>65</v>
      </c>
    </row>
    <row r="85" spans="1:19" x14ac:dyDescent="0.15">
      <c r="A85" s="26">
        <v>84</v>
      </c>
      <c r="B85" s="33" t="s">
        <v>145</v>
      </c>
      <c r="C85" s="33"/>
      <c r="D85" s="33"/>
      <c r="E85" s="33"/>
      <c r="F85" s="33">
        <v>0</v>
      </c>
      <c r="G85" s="33">
        <v>0</v>
      </c>
      <c r="H85" s="33">
        <v>0</v>
      </c>
      <c r="I85" s="33">
        <v>0</v>
      </c>
      <c r="J85" s="33" t="s">
        <v>25</v>
      </c>
      <c r="K85" s="33" t="s">
        <v>25</v>
      </c>
      <c r="L85" s="33" t="s">
        <v>31</v>
      </c>
      <c r="M85" s="33" t="s">
        <v>31</v>
      </c>
      <c r="N85" s="33" t="s">
        <v>25</v>
      </c>
      <c r="O85" s="33" t="s">
        <v>25</v>
      </c>
      <c r="P85" s="33"/>
      <c r="Q85" s="33"/>
      <c r="R85" s="33" t="s">
        <v>146</v>
      </c>
      <c r="S85" s="17" t="s">
        <v>140</v>
      </c>
    </row>
    <row r="86" spans="1:19" x14ac:dyDescent="0.15">
      <c r="A86" s="26">
        <v>85</v>
      </c>
      <c r="B86" s="31" t="s">
        <v>219</v>
      </c>
      <c r="C86" s="31" t="s">
        <v>220</v>
      </c>
      <c r="D86" s="31" t="s">
        <v>61</v>
      </c>
      <c r="E86" s="31" t="s">
        <v>15</v>
      </c>
      <c r="F86" s="31">
        <v>9</v>
      </c>
      <c r="G86" s="31">
        <v>0</v>
      </c>
      <c r="H86" s="31">
        <v>6</v>
      </c>
      <c r="I86" s="31">
        <v>0</v>
      </c>
      <c r="J86" s="31" t="s">
        <v>25</v>
      </c>
      <c r="K86" s="31" t="s">
        <v>24</v>
      </c>
      <c r="L86" s="31" t="s">
        <v>31</v>
      </c>
      <c r="M86" s="31" t="s">
        <v>31</v>
      </c>
      <c r="N86" s="31" t="s">
        <v>25</v>
      </c>
      <c r="O86" s="31" t="s">
        <v>25</v>
      </c>
      <c r="P86" s="31"/>
      <c r="Q86" s="31"/>
      <c r="R86" s="31"/>
      <c r="S86" s="18" t="s">
        <v>218</v>
      </c>
    </row>
    <row r="87" spans="1:19" x14ac:dyDescent="0.15">
      <c r="A87" s="26">
        <v>86</v>
      </c>
      <c r="B87" s="35" t="s">
        <v>217</v>
      </c>
      <c r="C87" s="35" t="s">
        <v>121</v>
      </c>
      <c r="D87" s="35" t="s">
        <v>252</v>
      </c>
      <c r="E87" s="35" t="s">
        <v>15</v>
      </c>
      <c r="F87" s="35">
        <v>5</v>
      </c>
      <c r="G87" s="35">
        <v>8</v>
      </c>
      <c r="H87" s="35">
        <v>0</v>
      </c>
      <c r="I87" s="35">
        <v>0</v>
      </c>
      <c r="J87" s="35" t="s">
        <v>25</v>
      </c>
      <c r="K87" s="35" t="s">
        <v>25</v>
      </c>
      <c r="L87" s="35" t="s">
        <v>31</v>
      </c>
      <c r="M87" s="35" t="s">
        <v>31</v>
      </c>
      <c r="N87" s="35" t="s">
        <v>25</v>
      </c>
      <c r="O87" s="35" t="s">
        <v>25</v>
      </c>
      <c r="P87" s="35"/>
      <c r="Q87" s="35"/>
      <c r="R87" s="54" t="s">
        <v>271</v>
      </c>
      <c r="S87" s="10" t="s">
        <v>218</v>
      </c>
    </row>
    <row r="88" spans="1:19" x14ac:dyDescent="0.15">
      <c r="A88" s="26">
        <v>87</v>
      </c>
      <c r="B88" s="26" t="s">
        <v>190</v>
      </c>
      <c r="C88" s="26" t="s">
        <v>191</v>
      </c>
      <c r="D88" s="26" t="s">
        <v>19</v>
      </c>
      <c r="E88" s="26" t="s">
        <v>15</v>
      </c>
      <c r="F88" s="26">
        <v>3</v>
      </c>
      <c r="G88" s="26">
        <v>0</v>
      </c>
      <c r="H88" s="26">
        <v>12</v>
      </c>
      <c r="I88" s="26">
        <v>0</v>
      </c>
      <c r="J88" s="26" t="s">
        <v>25</v>
      </c>
      <c r="K88" s="26" t="s">
        <v>24</v>
      </c>
      <c r="L88" s="26" t="s">
        <v>19</v>
      </c>
      <c r="M88" s="26" t="s">
        <v>31</v>
      </c>
      <c r="N88" s="26" t="s">
        <v>25</v>
      </c>
      <c r="O88" s="26" t="s">
        <v>25</v>
      </c>
      <c r="P88" s="26"/>
      <c r="Q88" s="26">
        <v>1</v>
      </c>
      <c r="R88" s="45"/>
      <c r="S88" s="18" t="s">
        <v>183</v>
      </c>
    </row>
    <row r="89" spans="1:19" x14ac:dyDescent="0.15">
      <c r="A89" s="26">
        <v>88</v>
      </c>
      <c r="B89" s="26" t="s">
        <v>175</v>
      </c>
      <c r="C89" s="26" t="s">
        <v>176</v>
      </c>
      <c r="D89" s="26" t="s">
        <v>61</v>
      </c>
      <c r="E89" s="26" t="s">
        <v>15</v>
      </c>
      <c r="F89" s="26">
        <v>4</v>
      </c>
      <c r="G89" s="26">
        <v>0</v>
      </c>
      <c r="H89" s="26">
        <v>12</v>
      </c>
      <c r="I89" s="26">
        <v>0</v>
      </c>
      <c r="J89" s="26" t="s">
        <v>25</v>
      </c>
      <c r="K89" s="26" t="s">
        <v>25</v>
      </c>
      <c r="L89" s="26" t="s">
        <v>31</v>
      </c>
      <c r="M89" s="26" t="s">
        <v>31</v>
      </c>
      <c r="N89" s="26" t="s">
        <v>25</v>
      </c>
      <c r="O89" s="26" t="s">
        <v>24</v>
      </c>
      <c r="P89" s="26"/>
      <c r="Q89" s="26"/>
      <c r="R89" s="45"/>
      <c r="S89" s="18" t="s">
        <v>65</v>
      </c>
    </row>
    <row r="90" spans="1:19" s="11" customFormat="1" x14ac:dyDescent="0.15">
      <c r="A90" s="26">
        <v>89</v>
      </c>
      <c r="B90" s="26" t="s">
        <v>261</v>
      </c>
      <c r="C90" s="26" t="s">
        <v>262</v>
      </c>
      <c r="D90" s="26" t="s">
        <v>19</v>
      </c>
      <c r="E90" s="26" t="s">
        <v>15</v>
      </c>
      <c r="F90" s="26">
        <v>2</v>
      </c>
      <c r="G90" s="26">
        <v>0</v>
      </c>
      <c r="H90" s="26">
        <v>17</v>
      </c>
      <c r="I90" s="26">
        <v>0</v>
      </c>
      <c r="J90" s="26" t="s">
        <v>25</v>
      </c>
      <c r="K90" s="26" t="s">
        <v>25</v>
      </c>
      <c r="L90" s="26" t="s">
        <v>19</v>
      </c>
      <c r="M90" s="26" t="s">
        <v>31</v>
      </c>
      <c r="N90" s="26" t="s">
        <v>25</v>
      </c>
      <c r="O90" s="26" t="s">
        <v>25</v>
      </c>
      <c r="P90" s="26"/>
      <c r="Q90" s="26"/>
      <c r="R90" s="45"/>
      <c r="S90" s="15" t="s">
        <v>250</v>
      </c>
    </row>
    <row r="91" spans="1:19" x14ac:dyDescent="0.15">
      <c r="A91" s="26">
        <v>90</v>
      </c>
      <c r="B91" s="31" t="s">
        <v>211</v>
      </c>
      <c r="C91" s="31" t="s">
        <v>64</v>
      </c>
      <c r="D91" s="31" t="s">
        <v>61</v>
      </c>
      <c r="E91" s="31" t="s">
        <v>15</v>
      </c>
      <c r="F91" s="31">
        <v>7</v>
      </c>
      <c r="G91" s="31">
        <v>0</v>
      </c>
      <c r="H91" s="31">
        <v>13</v>
      </c>
      <c r="I91" s="31">
        <v>0</v>
      </c>
      <c r="J91" s="31" t="s">
        <v>25</v>
      </c>
      <c r="K91" s="31" t="s">
        <v>25</v>
      </c>
      <c r="L91" s="31" t="s">
        <v>31</v>
      </c>
      <c r="M91" s="31" t="s">
        <v>31</v>
      </c>
      <c r="N91" s="31" t="s">
        <v>25</v>
      </c>
      <c r="O91" s="31" t="s">
        <v>25</v>
      </c>
      <c r="P91" s="31"/>
      <c r="Q91" s="31"/>
      <c r="R91" s="31"/>
      <c r="S91" s="18" t="s">
        <v>205</v>
      </c>
    </row>
    <row r="92" spans="1:19" x14ac:dyDescent="0.15">
      <c r="A92" s="26">
        <v>91</v>
      </c>
      <c r="B92" s="26" t="s">
        <v>187</v>
      </c>
      <c r="C92" s="26" t="s">
        <v>188</v>
      </c>
      <c r="D92" s="26" t="s">
        <v>68</v>
      </c>
      <c r="E92" s="26" t="s">
        <v>15</v>
      </c>
      <c r="F92" s="26">
        <v>4</v>
      </c>
      <c r="G92" s="26">
        <v>0</v>
      </c>
      <c r="H92" s="26">
        <v>9</v>
      </c>
      <c r="I92" s="26">
        <v>0</v>
      </c>
      <c r="J92" s="26" t="s">
        <v>25</v>
      </c>
      <c r="K92" s="26" t="s">
        <v>25</v>
      </c>
      <c r="L92" s="26" t="s">
        <v>31</v>
      </c>
      <c r="M92" s="26" t="s">
        <v>31</v>
      </c>
      <c r="N92" s="26" t="s">
        <v>25</v>
      </c>
      <c r="O92" s="26" t="s">
        <v>25</v>
      </c>
      <c r="P92" s="26"/>
      <c r="Q92" s="26"/>
      <c r="R92" s="45"/>
      <c r="S92" s="18" t="s">
        <v>183</v>
      </c>
    </row>
    <row r="93" spans="1:19" s="6" customFormat="1" x14ac:dyDescent="0.15">
      <c r="A93" s="26">
        <v>92</v>
      </c>
      <c r="B93" s="27" t="s">
        <v>107</v>
      </c>
      <c r="C93" s="27"/>
      <c r="D93" s="27"/>
      <c r="E93" s="27"/>
      <c r="F93" s="27">
        <v>0</v>
      </c>
      <c r="G93" s="27">
        <v>0</v>
      </c>
      <c r="H93" s="27">
        <v>0</v>
      </c>
      <c r="I93" s="27">
        <v>0</v>
      </c>
      <c r="J93" s="27" t="s">
        <v>25</v>
      </c>
      <c r="K93" s="27" t="s">
        <v>25</v>
      </c>
      <c r="L93" s="27" t="s">
        <v>31</v>
      </c>
      <c r="M93" s="27" t="s">
        <v>31</v>
      </c>
      <c r="N93" s="27" t="s">
        <v>25</v>
      </c>
      <c r="O93" s="27" t="s">
        <v>25</v>
      </c>
      <c r="P93" s="27"/>
      <c r="Q93" s="27"/>
      <c r="R93" s="50" t="s">
        <v>108</v>
      </c>
      <c r="S93" s="3" t="s">
        <v>109</v>
      </c>
    </row>
    <row r="94" spans="1:19" x14ac:dyDescent="0.15">
      <c r="A94" s="26">
        <v>93</v>
      </c>
      <c r="B94" s="26" t="s">
        <v>167</v>
      </c>
      <c r="C94" s="26" t="s">
        <v>168</v>
      </c>
      <c r="D94" s="26" t="s">
        <v>35</v>
      </c>
      <c r="E94" s="26" t="s">
        <v>15</v>
      </c>
      <c r="F94" s="26">
        <v>3</v>
      </c>
      <c r="G94" s="26">
        <v>0</v>
      </c>
      <c r="H94" s="26">
        <v>13</v>
      </c>
      <c r="I94" s="26">
        <v>0</v>
      </c>
      <c r="J94" s="26" t="s">
        <v>25</v>
      </c>
      <c r="K94" s="26" t="s">
        <v>25</v>
      </c>
      <c r="L94" s="26" t="s">
        <v>19</v>
      </c>
      <c r="M94" s="26" t="s">
        <v>31</v>
      </c>
      <c r="N94" s="26" t="s">
        <v>25</v>
      </c>
      <c r="O94" s="26" t="s">
        <v>25</v>
      </c>
      <c r="P94" s="26"/>
      <c r="Q94" s="26"/>
      <c r="R94" s="45"/>
      <c r="S94" s="18" t="s">
        <v>161</v>
      </c>
    </row>
    <row r="95" spans="1:19" x14ac:dyDescent="0.15">
      <c r="A95" s="26">
        <v>94</v>
      </c>
      <c r="B95" s="26" t="s">
        <v>86</v>
      </c>
      <c r="C95" s="26" t="s">
        <v>87</v>
      </c>
      <c r="D95" s="26" t="s">
        <v>68</v>
      </c>
      <c r="E95" s="26" t="s">
        <v>15</v>
      </c>
      <c r="F95" s="26">
        <v>4</v>
      </c>
      <c r="G95" s="26">
        <v>0</v>
      </c>
      <c r="H95" s="26">
        <v>13</v>
      </c>
      <c r="I95" s="26">
        <v>0</v>
      </c>
      <c r="J95" s="26" t="s">
        <v>25</v>
      </c>
      <c r="K95" s="26" t="s">
        <v>25</v>
      </c>
      <c r="L95" s="26" t="s">
        <v>31</v>
      </c>
      <c r="M95" s="26" t="s">
        <v>31</v>
      </c>
      <c r="N95" s="26" t="s">
        <v>25</v>
      </c>
      <c r="O95" s="26" t="s">
        <v>25</v>
      </c>
      <c r="P95" s="26">
        <v>8</v>
      </c>
      <c r="Q95" s="26">
        <v>1</v>
      </c>
      <c r="R95" s="47"/>
      <c r="S95" s="15" t="s">
        <v>93</v>
      </c>
    </row>
    <row r="96" spans="1:19" s="6" customFormat="1" x14ac:dyDescent="0.15">
      <c r="A96" s="26">
        <v>95</v>
      </c>
      <c r="B96" s="32" t="s">
        <v>134</v>
      </c>
      <c r="C96" s="32"/>
      <c r="D96" s="32"/>
      <c r="E96" s="32"/>
      <c r="F96" s="32">
        <v>0</v>
      </c>
      <c r="G96" s="32">
        <v>0</v>
      </c>
      <c r="H96" s="32">
        <v>0</v>
      </c>
      <c r="I96" s="32">
        <v>0</v>
      </c>
      <c r="J96" s="32" t="s">
        <v>25</v>
      </c>
      <c r="K96" s="32" t="s">
        <v>25</v>
      </c>
      <c r="L96" s="32" t="s">
        <v>31</v>
      </c>
      <c r="M96" s="32" t="s">
        <v>31</v>
      </c>
      <c r="N96" s="32" t="s">
        <v>25</v>
      </c>
      <c r="O96" s="32" t="s">
        <v>25</v>
      </c>
      <c r="P96" s="32"/>
      <c r="Q96" s="32"/>
      <c r="R96" s="51" t="s">
        <v>135</v>
      </c>
      <c r="S96" s="7"/>
    </row>
    <row r="97" spans="1:19" x14ac:dyDescent="0.15">
      <c r="A97" s="26">
        <v>96</v>
      </c>
      <c r="B97" s="26" t="s">
        <v>210</v>
      </c>
      <c r="C97" s="26" t="s">
        <v>103</v>
      </c>
      <c r="D97" s="26" t="s">
        <v>18</v>
      </c>
      <c r="E97" s="26" t="s">
        <v>15</v>
      </c>
      <c r="F97" s="26">
        <v>4</v>
      </c>
      <c r="G97" s="26">
        <v>5</v>
      </c>
      <c r="H97" s="26">
        <v>9</v>
      </c>
      <c r="I97" s="26">
        <v>0</v>
      </c>
      <c r="J97" s="26" t="s">
        <v>25</v>
      </c>
      <c r="K97" s="26" t="s">
        <v>25</v>
      </c>
      <c r="L97" s="26" t="s">
        <v>18</v>
      </c>
      <c r="M97" s="26" t="s">
        <v>31</v>
      </c>
      <c r="N97" s="26" t="s">
        <v>25</v>
      </c>
      <c r="O97" s="26" t="s">
        <v>25</v>
      </c>
      <c r="P97" s="26"/>
      <c r="Q97" s="26">
        <v>0.5</v>
      </c>
      <c r="R97" s="45"/>
      <c r="S97" s="15" t="s">
        <v>205</v>
      </c>
    </row>
    <row r="98" spans="1:19" s="12" customFormat="1" x14ac:dyDescent="0.15">
      <c r="A98" s="26">
        <v>97</v>
      </c>
      <c r="B98" s="36" t="s">
        <v>177</v>
      </c>
      <c r="C98" s="36" t="s">
        <v>276</v>
      </c>
      <c r="D98" s="36" t="s">
        <v>46</v>
      </c>
      <c r="E98" s="36" t="s">
        <v>15</v>
      </c>
      <c r="F98" s="36">
        <v>3</v>
      </c>
      <c r="G98" s="36">
        <v>0</v>
      </c>
      <c r="H98" s="36">
        <v>19</v>
      </c>
      <c r="I98" s="36">
        <v>0</v>
      </c>
      <c r="J98" s="36" t="s">
        <v>25</v>
      </c>
      <c r="K98" s="36" t="s">
        <v>25</v>
      </c>
      <c r="L98" s="36" t="s">
        <v>31</v>
      </c>
      <c r="M98" s="36" t="s">
        <v>31</v>
      </c>
      <c r="N98" s="36" t="s">
        <v>25</v>
      </c>
      <c r="O98" s="36" t="s">
        <v>25</v>
      </c>
      <c r="P98" s="36"/>
      <c r="Q98" s="36"/>
      <c r="R98" s="55"/>
      <c r="S98" s="11" t="s">
        <v>178</v>
      </c>
    </row>
    <row r="99" spans="1:19" x14ac:dyDescent="0.15">
      <c r="A99" s="26">
        <v>98</v>
      </c>
      <c r="B99" s="30" t="s">
        <v>208</v>
      </c>
      <c r="C99" s="30" t="s">
        <v>80</v>
      </c>
      <c r="D99" s="30"/>
      <c r="E99" s="30"/>
      <c r="F99" s="30">
        <v>0</v>
      </c>
      <c r="G99" s="30">
        <v>0</v>
      </c>
      <c r="H99" s="30">
        <v>0</v>
      </c>
      <c r="I99" s="30">
        <v>0</v>
      </c>
      <c r="J99" s="30" t="s">
        <v>25</v>
      </c>
      <c r="K99" s="30" t="s">
        <v>25</v>
      </c>
      <c r="L99" s="30" t="s">
        <v>31</v>
      </c>
      <c r="M99" s="30" t="s">
        <v>31</v>
      </c>
      <c r="N99" s="30" t="s">
        <v>25</v>
      </c>
      <c r="O99" s="30" t="s">
        <v>25</v>
      </c>
      <c r="P99" s="30"/>
      <c r="Q99" s="30"/>
      <c r="R99" s="30" t="s">
        <v>209</v>
      </c>
      <c r="S99" s="22" t="s">
        <v>205</v>
      </c>
    </row>
    <row r="100" spans="1:19" x14ac:dyDescent="0.15">
      <c r="A100" s="26">
        <v>99</v>
      </c>
      <c r="B100" s="31" t="s">
        <v>136</v>
      </c>
      <c r="C100" s="31" t="s">
        <v>150</v>
      </c>
      <c r="D100" s="31"/>
      <c r="E100" s="31" t="s">
        <v>15</v>
      </c>
      <c r="F100" s="31">
        <v>4</v>
      </c>
      <c r="G100" s="31">
        <v>12</v>
      </c>
      <c r="H100" s="31">
        <v>14</v>
      </c>
      <c r="I100" s="31">
        <v>0</v>
      </c>
      <c r="J100" s="31" t="s">
        <v>25</v>
      </c>
      <c r="K100" s="31" t="s">
        <v>25</v>
      </c>
      <c r="L100" s="31" t="s">
        <v>20</v>
      </c>
      <c r="M100" s="31" t="s">
        <v>31</v>
      </c>
      <c r="N100" s="31" t="s">
        <v>25</v>
      </c>
      <c r="O100" s="31" t="s">
        <v>25</v>
      </c>
      <c r="P100" s="31"/>
      <c r="Q100" s="31">
        <v>1</v>
      </c>
      <c r="R100" s="48"/>
      <c r="S100" s="6" t="s">
        <v>137</v>
      </c>
    </row>
    <row r="101" spans="1:19" x14ac:dyDescent="0.15">
      <c r="A101" s="26">
        <v>100</v>
      </c>
      <c r="B101" s="26" t="s">
        <v>159</v>
      </c>
      <c r="C101" s="26" t="s">
        <v>156</v>
      </c>
      <c r="D101" s="26" t="s">
        <v>19</v>
      </c>
      <c r="E101" s="26" t="s">
        <v>15</v>
      </c>
      <c r="F101" s="26">
        <v>3</v>
      </c>
      <c r="G101" s="26">
        <v>0</v>
      </c>
      <c r="H101" s="26">
        <v>13</v>
      </c>
      <c r="I101" s="26">
        <v>0</v>
      </c>
      <c r="J101" s="26" t="s">
        <v>25</v>
      </c>
      <c r="K101" s="26" t="s">
        <v>24</v>
      </c>
      <c r="L101" s="26" t="s">
        <v>19</v>
      </c>
      <c r="M101" s="26" t="s">
        <v>31</v>
      </c>
      <c r="N101" s="26" t="s">
        <v>25</v>
      </c>
      <c r="O101" s="26" t="s">
        <v>25</v>
      </c>
      <c r="P101" s="26"/>
      <c r="Q101" s="26"/>
      <c r="R101" s="45"/>
      <c r="S101" s="18" t="s">
        <v>154</v>
      </c>
    </row>
    <row r="102" spans="1:19" x14ac:dyDescent="0.15">
      <c r="A102" s="26">
        <v>101</v>
      </c>
      <c r="B102" s="26" t="s">
        <v>248</v>
      </c>
      <c r="C102" s="26" t="s">
        <v>34</v>
      </c>
      <c r="D102" s="26" t="s">
        <v>19</v>
      </c>
      <c r="E102" s="26" t="s">
        <v>15</v>
      </c>
      <c r="F102" s="26">
        <v>2</v>
      </c>
      <c r="G102" s="26">
        <v>0</v>
      </c>
      <c r="H102" s="26">
        <v>7</v>
      </c>
      <c r="I102" s="26">
        <v>0</v>
      </c>
      <c r="J102" s="26" t="s">
        <v>25</v>
      </c>
      <c r="K102" s="26" t="s">
        <v>25</v>
      </c>
      <c r="L102" s="26" t="s">
        <v>19</v>
      </c>
      <c r="M102" s="26" t="s">
        <v>31</v>
      </c>
      <c r="N102" s="26" t="s">
        <v>25</v>
      </c>
      <c r="O102" s="26" t="s">
        <v>25</v>
      </c>
      <c r="P102" s="26"/>
      <c r="Q102" s="26"/>
      <c r="R102" s="45"/>
      <c r="S102" s="15" t="s">
        <v>243</v>
      </c>
    </row>
    <row r="103" spans="1:19" x14ac:dyDescent="0.15">
      <c r="A103" s="26">
        <v>102</v>
      </c>
      <c r="B103" s="26" t="s">
        <v>242</v>
      </c>
      <c r="C103" s="26" t="s">
        <v>168</v>
      </c>
      <c r="D103" s="26" t="s">
        <v>19</v>
      </c>
      <c r="E103" s="26" t="s">
        <v>15</v>
      </c>
      <c r="F103" s="26">
        <v>3</v>
      </c>
      <c r="G103" s="26">
        <v>0</v>
      </c>
      <c r="H103" s="26">
        <v>14</v>
      </c>
      <c r="I103" s="26">
        <v>0</v>
      </c>
      <c r="J103" s="26" t="s">
        <v>25</v>
      </c>
      <c r="K103" s="26" t="s">
        <v>24</v>
      </c>
      <c r="L103" s="26" t="s">
        <v>19</v>
      </c>
      <c r="M103" s="26" t="s">
        <v>31</v>
      </c>
      <c r="N103" s="26" t="s">
        <v>25</v>
      </c>
      <c r="O103" s="26" t="s">
        <v>25</v>
      </c>
      <c r="P103" s="26"/>
      <c r="Q103" s="26"/>
      <c r="R103" s="45"/>
      <c r="S103" s="15" t="s">
        <v>238</v>
      </c>
    </row>
    <row r="104" spans="1:19" x14ac:dyDescent="0.15">
      <c r="A104" s="26">
        <v>103</v>
      </c>
      <c r="B104" s="26" t="s">
        <v>73</v>
      </c>
      <c r="C104" s="26" t="s">
        <v>74</v>
      </c>
      <c r="D104" s="26" t="s">
        <v>52</v>
      </c>
      <c r="E104" s="26" t="s">
        <v>15</v>
      </c>
      <c r="F104" s="26">
        <v>4</v>
      </c>
      <c r="G104" s="26">
        <v>0</v>
      </c>
      <c r="H104" s="26">
        <v>17</v>
      </c>
      <c r="I104" s="26">
        <v>0</v>
      </c>
      <c r="J104" s="26" t="s">
        <v>25</v>
      </c>
      <c r="K104" s="26" t="s">
        <v>25</v>
      </c>
      <c r="L104" s="26" t="s">
        <v>31</v>
      </c>
      <c r="M104" s="26" t="s">
        <v>31</v>
      </c>
      <c r="N104" s="26" t="s">
        <v>25</v>
      </c>
      <c r="O104" s="26" t="s">
        <v>25</v>
      </c>
      <c r="P104" s="26"/>
      <c r="Q104" s="26"/>
      <c r="R104" s="45"/>
      <c r="S104" s="15" t="s">
        <v>65</v>
      </c>
    </row>
    <row r="105" spans="1:19" s="12" customFormat="1" x14ac:dyDescent="0.15">
      <c r="A105" s="26">
        <v>104</v>
      </c>
      <c r="B105" s="26" t="s">
        <v>253</v>
      </c>
      <c r="C105" s="26" t="s">
        <v>103</v>
      </c>
      <c r="D105" s="26" t="s">
        <v>19</v>
      </c>
      <c r="E105" s="26" t="s">
        <v>15</v>
      </c>
      <c r="F105" s="26">
        <v>5</v>
      </c>
      <c r="G105" s="26">
        <v>0</v>
      </c>
      <c r="H105" s="26">
        <v>18</v>
      </c>
      <c r="I105" s="26">
        <v>0</v>
      </c>
      <c r="J105" s="26" t="s">
        <v>25</v>
      </c>
      <c r="K105" s="26" t="s">
        <v>25</v>
      </c>
      <c r="L105" s="26" t="s">
        <v>19</v>
      </c>
      <c r="M105" s="26" t="s">
        <v>31</v>
      </c>
      <c r="N105" s="26" t="s">
        <v>25</v>
      </c>
      <c r="O105" s="26" t="s">
        <v>25</v>
      </c>
      <c r="P105" s="26"/>
      <c r="Q105" s="26"/>
      <c r="R105" s="45"/>
      <c r="S105" s="15" t="s">
        <v>250</v>
      </c>
    </row>
    <row r="106" spans="1:19" s="12" customFormat="1" x14ac:dyDescent="0.15">
      <c r="A106" s="26">
        <v>105</v>
      </c>
      <c r="B106" s="26" t="s">
        <v>170</v>
      </c>
      <c r="C106" s="26" t="s">
        <v>171</v>
      </c>
      <c r="D106" s="26" t="s">
        <v>19</v>
      </c>
      <c r="E106" s="26" t="s">
        <v>17</v>
      </c>
      <c r="F106" s="26">
        <v>1</v>
      </c>
      <c r="G106" s="26">
        <v>0</v>
      </c>
      <c r="H106" s="26">
        <v>19</v>
      </c>
      <c r="I106" s="26">
        <v>0</v>
      </c>
      <c r="J106" s="26" t="s">
        <v>25</v>
      </c>
      <c r="K106" s="26" t="s">
        <v>25</v>
      </c>
      <c r="L106" s="26" t="s">
        <v>19</v>
      </c>
      <c r="M106" s="26" t="s">
        <v>31</v>
      </c>
      <c r="N106" s="26" t="s">
        <v>25</v>
      </c>
      <c r="O106" s="26" t="s">
        <v>25</v>
      </c>
      <c r="P106" s="26"/>
      <c r="Q106" s="26"/>
      <c r="R106" s="45"/>
      <c r="S106" s="18" t="s">
        <v>65</v>
      </c>
    </row>
    <row r="107" spans="1:19" s="12" customFormat="1" x14ac:dyDescent="0.15">
      <c r="A107" s="26">
        <v>106</v>
      </c>
      <c r="B107" s="26" t="s">
        <v>125</v>
      </c>
      <c r="C107" s="26" t="s">
        <v>126</v>
      </c>
      <c r="D107" s="26" t="s">
        <v>19</v>
      </c>
      <c r="E107" s="26" t="s">
        <v>15</v>
      </c>
      <c r="F107" s="26">
        <v>2</v>
      </c>
      <c r="G107" s="26">
        <v>0</v>
      </c>
      <c r="H107" s="26">
        <v>7</v>
      </c>
      <c r="I107" s="26">
        <v>0</v>
      </c>
      <c r="J107" s="26" t="s">
        <v>25</v>
      </c>
      <c r="K107" s="26" t="s">
        <v>25</v>
      </c>
      <c r="L107" s="26" t="s">
        <v>19</v>
      </c>
      <c r="M107" s="26" t="s">
        <v>31</v>
      </c>
      <c r="N107" s="26" t="s">
        <v>25</v>
      </c>
      <c r="O107" s="26" t="s">
        <v>25</v>
      </c>
      <c r="P107" s="26"/>
      <c r="Q107" s="26">
        <v>1</v>
      </c>
      <c r="R107" s="45"/>
      <c r="S107" s="6" t="s">
        <v>53</v>
      </c>
    </row>
    <row r="108" spans="1:19" x14ac:dyDescent="0.15">
      <c r="A108" s="26">
        <v>107</v>
      </c>
      <c r="B108" s="30" t="s">
        <v>264</v>
      </c>
      <c r="C108" s="30" t="s">
        <v>203</v>
      </c>
      <c r="D108" s="30" t="s">
        <v>35</v>
      </c>
      <c r="E108" s="30" t="s">
        <v>15</v>
      </c>
      <c r="F108" s="30">
        <v>1</v>
      </c>
      <c r="G108" s="30">
        <v>0</v>
      </c>
      <c r="H108" s="30">
        <v>0</v>
      </c>
      <c r="I108" s="30">
        <v>0</v>
      </c>
      <c r="J108" s="30" t="s">
        <v>25</v>
      </c>
      <c r="K108" s="30" t="s">
        <v>25</v>
      </c>
      <c r="L108" s="30" t="s">
        <v>31</v>
      </c>
      <c r="M108" s="30" t="s">
        <v>31</v>
      </c>
      <c r="N108" s="30" t="s">
        <v>25</v>
      </c>
      <c r="O108" s="30" t="s">
        <v>25</v>
      </c>
      <c r="P108" s="30"/>
      <c r="Q108" s="30"/>
      <c r="R108" s="46" t="s">
        <v>265</v>
      </c>
      <c r="S108" s="5" t="s">
        <v>266</v>
      </c>
    </row>
    <row r="109" spans="1:19" x14ac:dyDescent="0.15">
      <c r="A109" s="26">
        <v>108</v>
      </c>
      <c r="B109" s="32" t="s">
        <v>132</v>
      </c>
      <c r="C109" s="32"/>
      <c r="D109" s="32"/>
      <c r="E109" s="32"/>
      <c r="F109" s="32">
        <v>0</v>
      </c>
      <c r="G109" s="32">
        <v>0</v>
      </c>
      <c r="H109" s="32">
        <v>0</v>
      </c>
      <c r="I109" s="32">
        <v>0</v>
      </c>
      <c r="J109" s="32" t="s">
        <v>25</v>
      </c>
      <c r="K109" s="32" t="s">
        <v>25</v>
      </c>
      <c r="L109" s="32" t="s">
        <v>31</v>
      </c>
      <c r="M109" s="32" t="s">
        <v>31</v>
      </c>
      <c r="N109" s="32" t="s">
        <v>25</v>
      </c>
      <c r="O109" s="32" t="s">
        <v>25</v>
      </c>
      <c r="P109" s="32"/>
      <c r="Q109" s="32"/>
      <c r="R109" s="51" t="s">
        <v>133</v>
      </c>
      <c r="S109" s="7" t="s">
        <v>131</v>
      </c>
    </row>
    <row r="110" spans="1:19" s="6" customFormat="1" x14ac:dyDescent="0.15">
      <c r="A110" s="26">
        <v>109</v>
      </c>
      <c r="B110" s="26" t="s">
        <v>233</v>
      </c>
      <c r="C110" s="26" t="s">
        <v>234</v>
      </c>
      <c r="D110" s="26" t="s">
        <v>61</v>
      </c>
      <c r="E110" s="26" t="s">
        <v>15</v>
      </c>
      <c r="F110" s="26">
        <v>8</v>
      </c>
      <c r="G110" s="26">
        <v>0</v>
      </c>
      <c r="H110" s="26">
        <v>17</v>
      </c>
      <c r="I110" s="26">
        <v>0</v>
      </c>
      <c r="J110" s="26" t="s">
        <v>25</v>
      </c>
      <c r="K110" s="26" t="s">
        <v>25</v>
      </c>
      <c r="L110" s="26" t="s">
        <v>31</v>
      </c>
      <c r="M110" s="26" t="s">
        <v>31</v>
      </c>
      <c r="N110" s="26" t="s">
        <v>25</v>
      </c>
      <c r="O110" s="26" t="s">
        <v>25</v>
      </c>
      <c r="P110" s="26"/>
      <c r="Q110" s="26"/>
      <c r="R110" s="45"/>
      <c r="S110" s="24" t="s">
        <v>238</v>
      </c>
    </row>
    <row r="111" spans="1:19" s="6" customFormat="1" x14ac:dyDescent="0.15">
      <c r="A111" s="26">
        <v>110</v>
      </c>
      <c r="B111" s="33" t="s">
        <v>147</v>
      </c>
      <c r="C111" s="33"/>
      <c r="D111" s="33"/>
      <c r="E111" s="33"/>
      <c r="F111" s="33">
        <v>0</v>
      </c>
      <c r="G111" s="33">
        <v>0</v>
      </c>
      <c r="H111" s="33">
        <v>0</v>
      </c>
      <c r="I111" s="33">
        <v>0</v>
      </c>
      <c r="J111" s="33" t="s">
        <v>25</v>
      </c>
      <c r="K111" s="33" t="s">
        <v>25</v>
      </c>
      <c r="L111" s="33" t="s">
        <v>31</v>
      </c>
      <c r="M111" s="33" t="s">
        <v>31</v>
      </c>
      <c r="N111" s="33" t="s">
        <v>25</v>
      </c>
      <c r="O111" s="33" t="s">
        <v>25</v>
      </c>
      <c r="P111" s="33"/>
      <c r="Q111" s="33"/>
      <c r="R111" s="33" t="s">
        <v>148</v>
      </c>
      <c r="S111" s="17" t="s">
        <v>140</v>
      </c>
    </row>
    <row r="112" spans="1:19" s="5" customFormat="1" x14ac:dyDescent="0.15">
      <c r="A112" s="26">
        <v>111</v>
      </c>
      <c r="B112" s="33" t="s">
        <v>138</v>
      </c>
      <c r="C112" s="33"/>
      <c r="D112" s="33"/>
      <c r="E112" s="33"/>
      <c r="F112" s="33">
        <v>0</v>
      </c>
      <c r="G112" s="33">
        <v>0</v>
      </c>
      <c r="H112" s="33">
        <v>0</v>
      </c>
      <c r="I112" s="33">
        <v>0</v>
      </c>
      <c r="J112" s="33" t="s">
        <v>25</v>
      </c>
      <c r="K112" s="33" t="s">
        <v>25</v>
      </c>
      <c r="L112" s="33" t="s">
        <v>31</v>
      </c>
      <c r="M112" s="33" t="s">
        <v>31</v>
      </c>
      <c r="N112" s="33" t="s">
        <v>25</v>
      </c>
      <c r="O112" s="33" t="s">
        <v>25</v>
      </c>
      <c r="P112" s="33"/>
      <c r="Q112" s="33"/>
      <c r="R112" s="52" t="s">
        <v>139</v>
      </c>
      <c r="S112" s="64" t="s">
        <v>140</v>
      </c>
    </row>
    <row r="113" spans="1:19" x14ac:dyDescent="0.15">
      <c r="A113" s="26">
        <v>112</v>
      </c>
      <c r="B113" s="26" t="s">
        <v>44</v>
      </c>
      <c r="C113" s="26" t="s">
        <v>45</v>
      </c>
      <c r="D113" s="26" t="s">
        <v>46</v>
      </c>
      <c r="E113" s="26" t="s">
        <v>15</v>
      </c>
      <c r="F113" s="26">
        <v>1</v>
      </c>
      <c r="G113" s="26">
        <v>0</v>
      </c>
      <c r="H113" s="26">
        <v>21</v>
      </c>
      <c r="I113" s="26">
        <v>0</v>
      </c>
      <c r="J113" s="26" t="s">
        <v>25</v>
      </c>
      <c r="K113" s="26" t="s">
        <v>25</v>
      </c>
      <c r="L113" s="26" t="s">
        <v>31</v>
      </c>
      <c r="M113" s="26" t="s">
        <v>31</v>
      </c>
      <c r="N113" s="26" t="s">
        <v>25</v>
      </c>
      <c r="O113" s="26" t="s">
        <v>25</v>
      </c>
      <c r="P113" s="26"/>
      <c r="Q113" s="26"/>
      <c r="R113" s="45"/>
      <c r="S113" s="15" t="s">
        <v>47</v>
      </c>
    </row>
    <row r="114" spans="1:19" s="6" customFormat="1" x14ac:dyDescent="0.15">
      <c r="A114" s="26">
        <v>113</v>
      </c>
      <c r="B114" s="38" t="s">
        <v>223</v>
      </c>
      <c r="C114" s="38" t="s">
        <v>74</v>
      </c>
      <c r="D114" s="38" t="s">
        <v>68</v>
      </c>
      <c r="E114" s="38" t="s">
        <v>15</v>
      </c>
      <c r="F114" s="38">
        <v>2</v>
      </c>
      <c r="G114" s="38">
        <v>0</v>
      </c>
      <c r="H114" s="38">
        <v>18</v>
      </c>
      <c r="I114" s="38">
        <v>0</v>
      </c>
      <c r="J114" s="38" t="s">
        <v>25</v>
      </c>
      <c r="K114" s="38" t="s">
        <v>25</v>
      </c>
      <c r="L114" s="38" t="s">
        <v>31</v>
      </c>
      <c r="M114" s="38" t="s">
        <v>31</v>
      </c>
      <c r="N114" s="38" t="s">
        <v>25</v>
      </c>
      <c r="O114" s="38" t="s">
        <v>25</v>
      </c>
      <c r="P114" s="38"/>
      <c r="Q114" s="38"/>
      <c r="R114" s="57"/>
      <c r="S114" s="13" t="s">
        <v>218</v>
      </c>
    </row>
    <row r="115" spans="1:19" s="6" customFormat="1" x14ac:dyDescent="0.15">
      <c r="A115" s="26">
        <v>114</v>
      </c>
      <c r="B115" s="31" t="s">
        <v>123</v>
      </c>
      <c r="C115" s="31" t="s">
        <v>124</v>
      </c>
      <c r="D115" s="31" t="s">
        <v>31</v>
      </c>
      <c r="E115" s="31" t="s">
        <v>15</v>
      </c>
      <c r="F115" s="31">
        <v>3</v>
      </c>
      <c r="G115" s="31">
        <v>0</v>
      </c>
      <c r="H115" s="31">
        <v>17</v>
      </c>
      <c r="I115" s="31">
        <v>0</v>
      </c>
      <c r="J115" s="31" t="s">
        <v>25</v>
      </c>
      <c r="K115" s="31" t="s">
        <v>25</v>
      </c>
      <c r="L115" s="31" t="s">
        <v>31</v>
      </c>
      <c r="M115" s="31" t="s">
        <v>31</v>
      </c>
      <c r="N115" s="31" t="s">
        <v>25</v>
      </c>
      <c r="O115" s="31" t="s">
        <v>25</v>
      </c>
      <c r="P115" s="31"/>
      <c r="Q115" s="31"/>
      <c r="R115" s="48"/>
      <c r="S115" s="68" t="s">
        <v>53</v>
      </c>
    </row>
    <row r="116" spans="1:19" s="6" customFormat="1" x14ac:dyDescent="0.15">
      <c r="A116" s="26">
        <v>115</v>
      </c>
      <c r="B116" s="26" t="s">
        <v>282</v>
      </c>
      <c r="C116" s="26"/>
      <c r="D116" s="26"/>
      <c r="E116" s="26"/>
      <c r="F116" s="26">
        <v>6</v>
      </c>
      <c r="G116" s="26">
        <v>0</v>
      </c>
      <c r="H116" s="26">
        <v>13</v>
      </c>
      <c r="I116" s="26">
        <v>0</v>
      </c>
      <c r="J116" s="26" t="s">
        <v>25</v>
      </c>
      <c r="K116" s="26" t="s">
        <v>25</v>
      </c>
      <c r="L116" s="26" t="s">
        <v>31</v>
      </c>
      <c r="M116" s="26" t="s">
        <v>31</v>
      </c>
      <c r="N116" s="26" t="s">
        <v>25</v>
      </c>
      <c r="O116" s="26" t="s">
        <v>25</v>
      </c>
      <c r="P116" s="26"/>
      <c r="Q116" s="26">
        <v>1</v>
      </c>
      <c r="R116" s="45"/>
      <c r="S116" s="63" t="s">
        <v>65</v>
      </c>
    </row>
    <row r="117" spans="1:19" s="6" customFormat="1" x14ac:dyDescent="0.15">
      <c r="A117" s="26">
        <v>116</v>
      </c>
      <c r="B117" s="26"/>
      <c r="C117" s="26"/>
      <c r="D117" s="26"/>
      <c r="E117" s="26"/>
      <c r="F117" s="26">
        <v>0</v>
      </c>
      <c r="G117" s="26">
        <v>0</v>
      </c>
      <c r="H117" s="26">
        <v>0</v>
      </c>
      <c r="I117" s="26">
        <v>0</v>
      </c>
      <c r="J117" s="26" t="s">
        <v>25</v>
      </c>
      <c r="K117" s="26" t="s">
        <v>25</v>
      </c>
      <c r="L117" s="26" t="s">
        <v>31</v>
      </c>
      <c r="M117" s="26" t="s">
        <v>31</v>
      </c>
      <c r="N117" s="26" t="s">
        <v>25</v>
      </c>
      <c r="O117" s="26" t="s">
        <v>25</v>
      </c>
      <c r="P117" s="26"/>
      <c r="Q117" s="26"/>
      <c r="R117" s="45"/>
      <c r="S117" s="2"/>
    </row>
    <row r="118" spans="1:19" s="6" customFormat="1" x14ac:dyDescent="0.15">
      <c r="A118" s="26">
        <v>117</v>
      </c>
      <c r="B118" s="26"/>
      <c r="C118" s="26"/>
      <c r="D118" s="26"/>
      <c r="E118" s="26"/>
      <c r="F118" s="26">
        <v>0</v>
      </c>
      <c r="G118" s="26">
        <v>0</v>
      </c>
      <c r="H118" s="26">
        <v>0</v>
      </c>
      <c r="I118" s="26">
        <v>0</v>
      </c>
      <c r="J118" s="26" t="s">
        <v>25</v>
      </c>
      <c r="K118" s="26" t="s">
        <v>25</v>
      </c>
      <c r="L118" s="26" t="s">
        <v>31</v>
      </c>
      <c r="M118" s="26" t="s">
        <v>31</v>
      </c>
      <c r="N118" s="26" t="s">
        <v>25</v>
      </c>
      <c r="O118" s="26" t="s">
        <v>25</v>
      </c>
      <c r="P118" s="26"/>
      <c r="Q118" s="26"/>
      <c r="R118" s="45"/>
      <c r="S118" s="63"/>
    </row>
    <row r="119" spans="1:19" s="5" customFormat="1" x14ac:dyDescent="0.15">
      <c r="A119" s="26">
        <v>118</v>
      </c>
      <c r="B119" s="26"/>
      <c r="C119" s="26"/>
      <c r="D119" s="26"/>
      <c r="E119" s="26"/>
      <c r="F119" s="26">
        <v>0</v>
      </c>
      <c r="G119" s="26">
        <v>0</v>
      </c>
      <c r="H119" s="26">
        <v>0</v>
      </c>
      <c r="I119" s="26">
        <v>0</v>
      </c>
      <c r="J119" s="26" t="s">
        <v>25</v>
      </c>
      <c r="K119" s="26" t="s">
        <v>25</v>
      </c>
      <c r="L119" s="26" t="s">
        <v>31</v>
      </c>
      <c r="M119" s="26" t="s">
        <v>31</v>
      </c>
      <c r="N119" s="26" t="s">
        <v>25</v>
      </c>
      <c r="O119" s="26" t="s">
        <v>25</v>
      </c>
      <c r="P119" s="26"/>
      <c r="Q119" s="26"/>
      <c r="R119" s="45"/>
      <c r="S119" s="63"/>
    </row>
    <row r="120" spans="1:19" s="6" customFormat="1" x14ac:dyDescent="0.15">
      <c r="A120" s="26">
        <v>119</v>
      </c>
      <c r="B120" s="26"/>
      <c r="C120" s="26"/>
      <c r="D120" s="26"/>
      <c r="E120" s="26"/>
      <c r="F120" s="26">
        <v>0</v>
      </c>
      <c r="G120" s="26">
        <v>0</v>
      </c>
      <c r="H120" s="26">
        <v>0</v>
      </c>
      <c r="I120" s="26">
        <v>0</v>
      </c>
      <c r="J120" s="26" t="s">
        <v>25</v>
      </c>
      <c r="K120" s="26" t="s">
        <v>25</v>
      </c>
      <c r="L120" s="26" t="s">
        <v>31</v>
      </c>
      <c r="M120" s="26" t="s">
        <v>31</v>
      </c>
      <c r="N120" s="26" t="s">
        <v>25</v>
      </c>
      <c r="O120" s="26" t="s">
        <v>25</v>
      </c>
      <c r="P120" s="26"/>
      <c r="Q120" s="26"/>
      <c r="R120" s="45"/>
      <c r="S120" s="63"/>
    </row>
    <row r="121" spans="1:19" s="6" customFormat="1" x14ac:dyDescent="0.15">
      <c r="A121" s="26">
        <v>120</v>
      </c>
      <c r="B121" s="26"/>
      <c r="C121" s="26"/>
      <c r="D121" s="26"/>
      <c r="E121" s="26"/>
      <c r="F121" s="26">
        <v>0</v>
      </c>
      <c r="G121" s="26">
        <v>0</v>
      </c>
      <c r="H121" s="26">
        <v>0</v>
      </c>
      <c r="I121" s="26">
        <v>0</v>
      </c>
      <c r="J121" s="26" t="s">
        <v>25</v>
      </c>
      <c r="K121" s="26" t="s">
        <v>25</v>
      </c>
      <c r="L121" s="26" t="s">
        <v>31</v>
      </c>
      <c r="M121" s="26" t="s">
        <v>31</v>
      </c>
      <c r="N121" s="26" t="s">
        <v>25</v>
      </c>
      <c r="O121" s="26" t="s">
        <v>25</v>
      </c>
      <c r="P121" s="26"/>
      <c r="Q121" s="26"/>
      <c r="R121" s="45"/>
      <c r="S121" s="2"/>
    </row>
    <row r="122" spans="1:19" x14ac:dyDescent="0.15">
      <c r="A122" s="26">
        <v>121</v>
      </c>
      <c r="B122" s="26"/>
      <c r="C122" s="26"/>
      <c r="D122" s="26"/>
      <c r="E122" s="26"/>
      <c r="F122" s="26">
        <v>0</v>
      </c>
      <c r="G122" s="26">
        <v>0</v>
      </c>
      <c r="H122" s="26">
        <v>0</v>
      </c>
      <c r="I122" s="26">
        <v>0</v>
      </c>
      <c r="J122" s="26" t="s">
        <v>25</v>
      </c>
      <c r="K122" s="26" t="s">
        <v>25</v>
      </c>
      <c r="L122" s="26" t="s">
        <v>31</v>
      </c>
      <c r="M122" s="26" t="s">
        <v>31</v>
      </c>
      <c r="N122" s="26" t="s">
        <v>25</v>
      </c>
      <c r="O122" s="26" t="s">
        <v>25</v>
      </c>
      <c r="P122" s="26"/>
      <c r="Q122" s="26"/>
      <c r="R122" s="45"/>
    </row>
    <row r="123" spans="1:19" s="6" customFormat="1" x14ac:dyDescent="0.15">
      <c r="A123" s="26">
        <v>122</v>
      </c>
      <c r="B123" s="26"/>
      <c r="C123" s="26"/>
      <c r="D123" s="26"/>
      <c r="E123" s="26"/>
      <c r="F123" s="26">
        <v>0</v>
      </c>
      <c r="G123" s="26">
        <v>0</v>
      </c>
      <c r="H123" s="26">
        <v>0</v>
      </c>
      <c r="I123" s="26">
        <v>0</v>
      </c>
      <c r="J123" s="26" t="s">
        <v>25</v>
      </c>
      <c r="K123" s="26" t="s">
        <v>25</v>
      </c>
      <c r="L123" s="26" t="s">
        <v>31</v>
      </c>
      <c r="M123" s="26" t="s">
        <v>31</v>
      </c>
      <c r="N123" s="26" t="s">
        <v>25</v>
      </c>
      <c r="O123" s="26" t="s">
        <v>25</v>
      </c>
      <c r="P123" s="26"/>
      <c r="Q123" s="26"/>
      <c r="R123" s="45"/>
      <c r="S123" s="2"/>
    </row>
    <row r="124" spans="1:19" s="10" customFormat="1" x14ac:dyDescent="0.15">
      <c r="A124" s="26">
        <v>123</v>
      </c>
      <c r="B124" s="26"/>
      <c r="C124" s="26"/>
      <c r="D124" s="26"/>
      <c r="E124" s="26"/>
      <c r="F124" s="26">
        <v>0</v>
      </c>
      <c r="G124" s="26">
        <v>0</v>
      </c>
      <c r="H124" s="26">
        <v>0</v>
      </c>
      <c r="I124" s="26">
        <v>0</v>
      </c>
      <c r="J124" s="26" t="s">
        <v>25</v>
      </c>
      <c r="K124" s="26" t="s">
        <v>25</v>
      </c>
      <c r="L124" s="26" t="s">
        <v>31</v>
      </c>
      <c r="M124" s="26" t="s">
        <v>31</v>
      </c>
      <c r="N124" s="26" t="s">
        <v>25</v>
      </c>
      <c r="O124" s="26" t="s">
        <v>25</v>
      </c>
      <c r="P124" s="26"/>
      <c r="Q124" s="26"/>
      <c r="R124" s="45"/>
      <c r="S124" s="2"/>
    </row>
    <row r="125" spans="1:19" s="6" customFormat="1" x14ac:dyDescent="0.15">
      <c r="A125" s="26">
        <v>124</v>
      </c>
      <c r="B125" s="26"/>
      <c r="C125" s="26"/>
      <c r="D125" s="26"/>
      <c r="E125" s="26"/>
      <c r="F125" s="26">
        <v>0</v>
      </c>
      <c r="G125" s="26">
        <v>0</v>
      </c>
      <c r="H125" s="26">
        <v>0</v>
      </c>
      <c r="I125" s="26">
        <v>0</v>
      </c>
      <c r="J125" s="26" t="s">
        <v>25</v>
      </c>
      <c r="K125" s="26" t="s">
        <v>25</v>
      </c>
      <c r="L125" s="26" t="s">
        <v>31</v>
      </c>
      <c r="M125" s="26" t="s">
        <v>31</v>
      </c>
      <c r="N125" s="26" t="s">
        <v>25</v>
      </c>
      <c r="O125" s="26" t="s">
        <v>25</v>
      </c>
      <c r="P125" s="26"/>
      <c r="Q125" s="26"/>
      <c r="R125" s="45"/>
      <c r="S125" s="2"/>
    </row>
    <row r="126" spans="1:19" s="13" customFormat="1" x14ac:dyDescent="0.15">
      <c r="A126" s="26">
        <v>125</v>
      </c>
      <c r="B126" s="26"/>
      <c r="C126" s="26"/>
      <c r="D126" s="26"/>
      <c r="E126" s="26"/>
      <c r="F126" s="26">
        <v>0</v>
      </c>
      <c r="G126" s="26">
        <v>0</v>
      </c>
      <c r="H126" s="26">
        <v>0</v>
      </c>
      <c r="I126" s="26">
        <v>0</v>
      </c>
      <c r="J126" s="26" t="s">
        <v>25</v>
      </c>
      <c r="K126" s="26" t="s">
        <v>25</v>
      </c>
      <c r="L126" s="26" t="s">
        <v>31</v>
      </c>
      <c r="M126" s="26" t="s">
        <v>31</v>
      </c>
      <c r="N126" s="26" t="s">
        <v>25</v>
      </c>
      <c r="O126" s="26" t="s">
        <v>25</v>
      </c>
      <c r="P126" s="26"/>
      <c r="Q126" s="26"/>
      <c r="R126" s="45"/>
      <c r="S126" s="2"/>
    </row>
    <row r="127" spans="1:19" s="13" customFormat="1" x14ac:dyDescent="0.15">
      <c r="A127" s="26">
        <v>126</v>
      </c>
      <c r="B127" s="26"/>
      <c r="C127" s="26"/>
      <c r="D127" s="26"/>
      <c r="E127" s="26"/>
      <c r="F127" s="26">
        <v>0</v>
      </c>
      <c r="G127" s="26">
        <v>0</v>
      </c>
      <c r="H127" s="26">
        <v>0</v>
      </c>
      <c r="I127" s="26">
        <v>0</v>
      </c>
      <c r="J127" s="26" t="s">
        <v>25</v>
      </c>
      <c r="K127" s="26" t="s">
        <v>25</v>
      </c>
      <c r="L127" s="26" t="s">
        <v>31</v>
      </c>
      <c r="M127" s="26" t="s">
        <v>31</v>
      </c>
      <c r="N127" s="26" t="s">
        <v>25</v>
      </c>
      <c r="O127" s="26" t="s">
        <v>25</v>
      </c>
      <c r="P127" s="26"/>
      <c r="Q127" s="26"/>
      <c r="R127" s="45"/>
      <c r="S127" s="2"/>
    </row>
    <row r="128" spans="1:19" s="13" customFormat="1" x14ac:dyDescent="0.15">
      <c r="A128" s="26">
        <v>127</v>
      </c>
      <c r="B128" s="26"/>
      <c r="C128" s="26"/>
      <c r="D128" s="26"/>
      <c r="E128" s="26"/>
      <c r="F128" s="26">
        <v>0</v>
      </c>
      <c r="G128" s="26">
        <v>0</v>
      </c>
      <c r="H128" s="26">
        <v>0</v>
      </c>
      <c r="I128" s="26">
        <v>0</v>
      </c>
      <c r="J128" s="26" t="s">
        <v>25</v>
      </c>
      <c r="K128" s="26" t="s">
        <v>25</v>
      </c>
      <c r="L128" s="26" t="s">
        <v>31</v>
      </c>
      <c r="M128" s="26" t="s">
        <v>31</v>
      </c>
      <c r="N128" s="26" t="s">
        <v>25</v>
      </c>
      <c r="O128" s="26" t="s">
        <v>25</v>
      </c>
      <c r="P128" s="26"/>
      <c r="Q128" s="26"/>
      <c r="R128" s="45"/>
      <c r="S128" s="2"/>
    </row>
    <row r="129" spans="1:19" s="13" customFormat="1" x14ac:dyDescent="0.15">
      <c r="A129" s="26">
        <v>128</v>
      </c>
      <c r="B129" s="26"/>
      <c r="C129" s="26"/>
      <c r="D129" s="26"/>
      <c r="E129" s="26"/>
      <c r="F129" s="26">
        <v>0</v>
      </c>
      <c r="G129" s="26">
        <v>0</v>
      </c>
      <c r="H129" s="26">
        <v>0</v>
      </c>
      <c r="I129" s="26">
        <v>0</v>
      </c>
      <c r="J129" s="26" t="s">
        <v>25</v>
      </c>
      <c r="K129" s="26" t="s">
        <v>25</v>
      </c>
      <c r="L129" s="26" t="s">
        <v>31</v>
      </c>
      <c r="M129" s="26" t="s">
        <v>31</v>
      </c>
      <c r="N129" s="26" t="s">
        <v>25</v>
      </c>
      <c r="O129" s="26" t="s">
        <v>25</v>
      </c>
      <c r="P129" s="26"/>
      <c r="Q129" s="26"/>
      <c r="R129" s="45"/>
      <c r="S129" s="2"/>
    </row>
    <row r="130" spans="1:19" s="13" customFormat="1" x14ac:dyDescent="0.15">
      <c r="A130" s="26">
        <v>129</v>
      </c>
      <c r="B130" s="26"/>
      <c r="C130" s="26"/>
      <c r="D130" s="26"/>
      <c r="E130" s="26"/>
      <c r="F130" s="26">
        <v>0</v>
      </c>
      <c r="G130" s="26">
        <v>0</v>
      </c>
      <c r="H130" s="26">
        <v>0</v>
      </c>
      <c r="I130" s="26">
        <v>0</v>
      </c>
      <c r="J130" s="26" t="s">
        <v>25</v>
      </c>
      <c r="K130" s="26" t="s">
        <v>25</v>
      </c>
      <c r="L130" s="26" t="s">
        <v>31</v>
      </c>
      <c r="M130" s="26" t="s">
        <v>31</v>
      </c>
      <c r="N130" s="26" t="s">
        <v>25</v>
      </c>
      <c r="O130" s="26" t="s">
        <v>25</v>
      </c>
      <c r="P130" s="26"/>
      <c r="Q130" s="26"/>
      <c r="R130" s="45"/>
      <c r="S130" s="2"/>
    </row>
    <row r="131" spans="1:19" s="13" customFormat="1" x14ac:dyDescent="0.15">
      <c r="A131" s="26">
        <v>130</v>
      </c>
      <c r="B131" s="26"/>
      <c r="C131" s="26"/>
      <c r="D131" s="26"/>
      <c r="E131" s="26"/>
      <c r="F131" s="26">
        <v>0</v>
      </c>
      <c r="G131" s="26">
        <v>0</v>
      </c>
      <c r="H131" s="26">
        <v>0</v>
      </c>
      <c r="I131" s="26">
        <v>0</v>
      </c>
      <c r="J131" s="26" t="s">
        <v>25</v>
      </c>
      <c r="K131" s="26" t="s">
        <v>25</v>
      </c>
      <c r="L131" s="26" t="s">
        <v>31</v>
      </c>
      <c r="M131" s="26" t="s">
        <v>31</v>
      </c>
      <c r="N131" s="26" t="s">
        <v>25</v>
      </c>
      <c r="O131" s="26" t="s">
        <v>25</v>
      </c>
      <c r="P131" s="26"/>
      <c r="Q131" s="26"/>
      <c r="R131" s="45"/>
      <c r="S131" s="2"/>
    </row>
    <row r="132" spans="1:19" s="13" customFormat="1" x14ac:dyDescent="0.15">
      <c r="A132" s="26">
        <v>131</v>
      </c>
      <c r="B132" s="26"/>
      <c r="C132" s="26"/>
      <c r="D132" s="26"/>
      <c r="E132" s="26"/>
      <c r="F132" s="26">
        <v>0</v>
      </c>
      <c r="G132" s="26">
        <v>0</v>
      </c>
      <c r="H132" s="26">
        <v>0</v>
      </c>
      <c r="I132" s="26">
        <v>0</v>
      </c>
      <c r="J132" s="26" t="s">
        <v>25</v>
      </c>
      <c r="K132" s="26" t="s">
        <v>25</v>
      </c>
      <c r="L132" s="26" t="s">
        <v>31</v>
      </c>
      <c r="M132" s="26" t="s">
        <v>31</v>
      </c>
      <c r="N132" s="26" t="s">
        <v>25</v>
      </c>
      <c r="O132" s="26" t="s">
        <v>25</v>
      </c>
      <c r="P132" s="26"/>
      <c r="Q132" s="26"/>
      <c r="R132" s="45"/>
      <c r="S132" s="2"/>
    </row>
    <row r="133" spans="1:19" s="13" customFormat="1" x14ac:dyDescent="0.15">
      <c r="A133" s="26">
        <v>132</v>
      </c>
      <c r="B133" s="26"/>
      <c r="C133" s="26"/>
      <c r="D133" s="26"/>
      <c r="E133" s="26"/>
      <c r="F133" s="26">
        <v>0</v>
      </c>
      <c r="G133" s="26">
        <v>0</v>
      </c>
      <c r="H133" s="26">
        <v>0</v>
      </c>
      <c r="I133" s="26">
        <v>0</v>
      </c>
      <c r="J133" s="26" t="s">
        <v>25</v>
      </c>
      <c r="K133" s="26" t="s">
        <v>25</v>
      </c>
      <c r="L133" s="26" t="s">
        <v>31</v>
      </c>
      <c r="M133" s="26" t="s">
        <v>31</v>
      </c>
      <c r="N133" s="26" t="s">
        <v>25</v>
      </c>
      <c r="O133" s="26" t="s">
        <v>25</v>
      </c>
      <c r="P133" s="26"/>
      <c r="Q133" s="26"/>
      <c r="R133" s="45"/>
      <c r="S133" s="2"/>
    </row>
    <row r="134" spans="1:19" s="13" customFormat="1" x14ac:dyDescent="0.15">
      <c r="A134" s="26">
        <v>133</v>
      </c>
      <c r="B134" s="26"/>
      <c r="C134" s="26"/>
      <c r="D134" s="26"/>
      <c r="E134" s="26"/>
      <c r="F134" s="26">
        <v>0</v>
      </c>
      <c r="G134" s="26">
        <v>0</v>
      </c>
      <c r="H134" s="26">
        <v>0</v>
      </c>
      <c r="I134" s="26">
        <v>0</v>
      </c>
      <c r="J134" s="26" t="s">
        <v>25</v>
      </c>
      <c r="K134" s="26" t="s">
        <v>25</v>
      </c>
      <c r="L134" s="26" t="s">
        <v>31</v>
      </c>
      <c r="M134" s="26" t="s">
        <v>31</v>
      </c>
      <c r="N134" s="26" t="s">
        <v>25</v>
      </c>
      <c r="O134" s="26" t="s">
        <v>25</v>
      </c>
      <c r="P134" s="26"/>
      <c r="Q134" s="26"/>
      <c r="R134" s="45"/>
      <c r="S134" s="2"/>
    </row>
    <row r="135" spans="1:19" x14ac:dyDescent="0.15">
      <c r="A135" s="26">
        <v>134</v>
      </c>
      <c r="B135" s="26"/>
      <c r="C135" s="26"/>
      <c r="D135" s="26"/>
      <c r="E135" s="26"/>
      <c r="F135" s="26">
        <v>0</v>
      </c>
      <c r="G135" s="26">
        <v>0</v>
      </c>
      <c r="H135" s="26">
        <v>0</v>
      </c>
      <c r="I135" s="26">
        <v>0</v>
      </c>
      <c r="J135" s="26" t="s">
        <v>25</v>
      </c>
      <c r="K135" s="26" t="s">
        <v>25</v>
      </c>
      <c r="L135" s="26" t="s">
        <v>31</v>
      </c>
      <c r="M135" s="26" t="s">
        <v>31</v>
      </c>
      <c r="N135" s="26" t="s">
        <v>25</v>
      </c>
      <c r="O135" s="26" t="s">
        <v>25</v>
      </c>
      <c r="P135" s="26"/>
      <c r="Q135" s="26"/>
      <c r="R135" s="45"/>
    </row>
    <row r="136" spans="1:19" x14ac:dyDescent="0.15">
      <c r="A136" s="26">
        <v>135</v>
      </c>
      <c r="B136" s="26"/>
      <c r="C136" s="26"/>
      <c r="D136" s="26"/>
      <c r="E136" s="26"/>
      <c r="F136" s="26">
        <v>0</v>
      </c>
      <c r="G136" s="26">
        <v>0</v>
      </c>
      <c r="H136" s="26">
        <v>0</v>
      </c>
      <c r="I136" s="26">
        <v>0</v>
      </c>
      <c r="J136" s="26" t="s">
        <v>25</v>
      </c>
      <c r="K136" s="26" t="s">
        <v>25</v>
      </c>
      <c r="L136" s="26" t="s">
        <v>31</v>
      </c>
      <c r="M136" s="26" t="s">
        <v>31</v>
      </c>
      <c r="N136" s="26" t="s">
        <v>25</v>
      </c>
      <c r="O136" s="26" t="s">
        <v>25</v>
      </c>
      <c r="P136" s="26"/>
      <c r="Q136" s="26"/>
      <c r="R136" s="45"/>
    </row>
    <row r="137" spans="1:19" x14ac:dyDescent="0.15">
      <c r="A137" s="26">
        <v>136</v>
      </c>
      <c r="B137" s="26"/>
      <c r="C137" s="26"/>
      <c r="D137" s="26"/>
      <c r="E137" s="26"/>
      <c r="F137" s="26">
        <v>0</v>
      </c>
      <c r="G137" s="26">
        <v>0</v>
      </c>
      <c r="H137" s="26">
        <v>0</v>
      </c>
      <c r="I137" s="26">
        <v>0</v>
      </c>
      <c r="J137" s="26" t="s">
        <v>25</v>
      </c>
      <c r="K137" s="26" t="s">
        <v>25</v>
      </c>
      <c r="L137" s="26" t="s">
        <v>31</v>
      </c>
      <c r="M137" s="26" t="s">
        <v>31</v>
      </c>
      <c r="N137" s="26" t="s">
        <v>25</v>
      </c>
      <c r="O137" s="26" t="s">
        <v>25</v>
      </c>
      <c r="P137" s="26"/>
      <c r="Q137" s="26"/>
      <c r="R137" s="45"/>
    </row>
    <row r="138" spans="1:19" x14ac:dyDescent="0.15">
      <c r="A138" s="26">
        <v>137</v>
      </c>
      <c r="B138" s="26"/>
      <c r="C138" s="26"/>
      <c r="D138" s="26"/>
      <c r="E138" s="26"/>
      <c r="F138" s="26">
        <v>0</v>
      </c>
      <c r="G138" s="26">
        <v>0</v>
      </c>
      <c r="H138" s="26">
        <v>0</v>
      </c>
      <c r="I138" s="26">
        <v>0</v>
      </c>
      <c r="J138" s="26" t="s">
        <v>25</v>
      </c>
      <c r="K138" s="26" t="s">
        <v>25</v>
      </c>
      <c r="L138" s="26" t="s">
        <v>31</v>
      </c>
      <c r="M138" s="26" t="s">
        <v>31</v>
      </c>
      <c r="N138" s="26" t="s">
        <v>25</v>
      </c>
      <c r="O138" s="26" t="s">
        <v>25</v>
      </c>
      <c r="P138" s="26"/>
      <c r="Q138" s="26"/>
      <c r="R138" s="45"/>
    </row>
    <row r="139" spans="1:19" x14ac:dyDescent="0.15">
      <c r="A139" s="26">
        <v>138</v>
      </c>
      <c r="B139" s="26"/>
      <c r="C139" s="26"/>
      <c r="D139" s="26"/>
      <c r="E139" s="26"/>
      <c r="F139" s="26">
        <v>0</v>
      </c>
      <c r="G139" s="26">
        <v>0</v>
      </c>
      <c r="H139" s="26">
        <v>0</v>
      </c>
      <c r="I139" s="26">
        <v>0</v>
      </c>
      <c r="J139" s="26" t="s">
        <v>25</v>
      </c>
      <c r="K139" s="26" t="s">
        <v>25</v>
      </c>
      <c r="L139" s="26" t="s">
        <v>31</v>
      </c>
      <c r="M139" s="26" t="s">
        <v>31</v>
      </c>
      <c r="N139" s="26" t="s">
        <v>25</v>
      </c>
      <c r="O139" s="26" t="s">
        <v>25</v>
      </c>
      <c r="P139" s="26"/>
      <c r="Q139" s="26"/>
      <c r="R139" s="45"/>
    </row>
    <row r="140" spans="1:19" x14ac:dyDescent="0.15">
      <c r="A140" s="26">
        <v>139</v>
      </c>
      <c r="B140" s="26"/>
      <c r="C140" s="26"/>
      <c r="D140" s="26"/>
      <c r="E140" s="26"/>
      <c r="F140" s="26">
        <v>0</v>
      </c>
      <c r="G140" s="26">
        <v>0</v>
      </c>
      <c r="H140" s="26">
        <v>0</v>
      </c>
      <c r="I140" s="26">
        <v>0</v>
      </c>
      <c r="J140" s="26" t="s">
        <v>25</v>
      </c>
      <c r="K140" s="26" t="s">
        <v>25</v>
      </c>
      <c r="L140" s="26" t="s">
        <v>31</v>
      </c>
      <c r="M140" s="26" t="s">
        <v>31</v>
      </c>
      <c r="N140" s="26" t="s">
        <v>25</v>
      </c>
      <c r="O140" s="26" t="s">
        <v>25</v>
      </c>
      <c r="P140" s="26"/>
      <c r="Q140" s="26"/>
      <c r="R140" s="45"/>
    </row>
    <row r="141" spans="1:19" x14ac:dyDescent="0.15">
      <c r="A141" s="26">
        <v>140</v>
      </c>
      <c r="B141" s="26"/>
      <c r="C141" s="26"/>
      <c r="D141" s="26"/>
      <c r="E141" s="26"/>
      <c r="F141" s="26">
        <v>0</v>
      </c>
      <c r="G141" s="26">
        <v>0</v>
      </c>
      <c r="H141" s="26">
        <v>0</v>
      </c>
      <c r="I141" s="26">
        <v>0</v>
      </c>
      <c r="J141" s="26" t="s">
        <v>25</v>
      </c>
      <c r="K141" s="26" t="s">
        <v>25</v>
      </c>
      <c r="L141" s="26" t="s">
        <v>31</v>
      </c>
      <c r="M141" s="26" t="s">
        <v>31</v>
      </c>
      <c r="N141" s="26" t="s">
        <v>25</v>
      </c>
      <c r="O141" s="26" t="s">
        <v>25</v>
      </c>
      <c r="P141" s="26"/>
      <c r="Q141" s="26"/>
      <c r="R141" s="45"/>
    </row>
    <row r="142" spans="1:19" x14ac:dyDescent="0.15">
      <c r="A142" s="26">
        <v>141</v>
      </c>
      <c r="B142" s="26"/>
      <c r="C142" s="26"/>
      <c r="D142" s="26"/>
      <c r="E142" s="26"/>
      <c r="F142" s="26">
        <v>0</v>
      </c>
      <c r="G142" s="26">
        <v>0</v>
      </c>
      <c r="H142" s="26">
        <v>0</v>
      </c>
      <c r="I142" s="26">
        <v>0</v>
      </c>
      <c r="J142" s="26" t="s">
        <v>25</v>
      </c>
      <c r="K142" s="26" t="s">
        <v>25</v>
      </c>
      <c r="L142" s="26" t="s">
        <v>31</v>
      </c>
      <c r="M142" s="26" t="s">
        <v>31</v>
      </c>
      <c r="N142" s="26" t="s">
        <v>25</v>
      </c>
      <c r="O142" s="26" t="s">
        <v>25</v>
      </c>
      <c r="P142" s="26"/>
      <c r="Q142" s="26"/>
      <c r="R142" s="45"/>
      <c r="S142" s="63"/>
    </row>
    <row r="143" spans="1:19" x14ac:dyDescent="0.15">
      <c r="A143" s="26">
        <v>142</v>
      </c>
      <c r="B143" s="26"/>
      <c r="C143" s="26"/>
      <c r="D143" s="26"/>
      <c r="E143" s="26"/>
      <c r="F143" s="26">
        <v>0</v>
      </c>
      <c r="G143" s="26">
        <v>0</v>
      </c>
      <c r="H143" s="26">
        <v>0</v>
      </c>
      <c r="I143" s="26">
        <v>0</v>
      </c>
      <c r="J143" s="26" t="s">
        <v>25</v>
      </c>
      <c r="K143" s="26" t="s">
        <v>25</v>
      </c>
      <c r="L143" s="26" t="s">
        <v>31</v>
      </c>
      <c r="M143" s="26" t="s">
        <v>31</v>
      </c>
      <c r="N143" s="26" t="s">
        <v>25</v>
      </c>
      <c r="O143" s="26" t="s">
        <v>25</v>
      </c>
      <c r="P143" s="26"/>
      <c r="Q143" s="26"/>
      <c r="R143" s="45"/>
    </row>
    <row r="144" spans="1:19" x14ac:dyDescent="0.15">
      <c r="A144" s="26">
        <v>143</v>
      </c>
      <c r="B144" s="26"/>
      <c r="C144" s="26"/>
      <c r="D144" s="26"/>
      <c r="E144" s="26"/>
      <c r="F144" s="26">
        <v>0</v>
      </c>
      <c r="G144" s="26">
        <v>0</v>
      </c>
      <c r="H144" s="26">
        <v>0</v>
      </c>
      <c r="I144" s="26">
        <v>0</v>
      </c>
      <c r="J144" s="26" t="s">
        <v>25</v>
      </c>
      <c r="K144" s="26" t="s">
        <v>25</v>
      </c>
      <c r="L144" s="26" t="s">
        <v>31</v>
      </c>
      <c r="M144" s="26" t="s">
        <v>31</v>
      </c>
      <c r="N144" s="26" t="s">
        <v>25</v>
      </c>
      <c r="O144" s="26" t="s">
        <v>25</v>
      </c>
      <c r="P144" s="26"/>
      <c r="Q144" s="26"/>
      <c r="R144" s="45"/>
    </row>
    <row r="145" spans="1:19" x14ac:dyDescent="0.15">
      <c r="A145" s="26">
        <v>144</v>
      </c>
      <c r="B145" s="26"/>
      <c r="C145" s="26"/>
      <c r="D145" s="26"/>
      <c r="E145" s="26"/>
      <c r="F145" s="26">
        <v>0</v>
      </c>
      <c r="G145" s="26">
        <v>0</v>
      </c>
      <c r="H145" s="26">
        <v>0</v>
      </c>
      <c r="I145" s="26">
        <v>0</v>
      </c>
      <c r="J145" s="26" t="s">
        <v>25</v>
      </c>
      <c r="K145" s="26" t="s">
        <v>25</v>
      </c>
      <c r="L145" s="26" t="s">
        <v>31</v>
      </c>
      <c r="M145" s="26" t="s">
        <v>31</v>
      </c>
      <c r="N145" s="26" t="s">
        <v>25</v>
      </c>
      <c r="O145" s="26" t="s">
        <v>25</v>
      </c>
      <c r="P145" s="26"/>
      <c r="Q145" s="26"/>
      <c r="R145" s="45"/>
    </row>
    <row r="146" spans="1:19" x14ac:dyDescent="0.15">
      <c r="A146" s="26">
        <v>145</v>
      </c>
      <c r="B146" s="26"/>
      <c r="C146" s="26"/>
      <c r="D146" s="26"/>
      <c r="E146" s="26"/>
      <c r="F146" s="26">
        <v>0</v>
      </c>
      <c r="G146" s="26">
        <v>0</v>
      </c>
      <c r="H146" s="26">
        <v>0</v>
      </c>
      <c r="I146" s="26">
        <v>0</v>
      </c>
      <c r="J146" s="26" t="s">
        <v>25</v>
      </c>
      <c r="K146" s="26" t="s">
        <v>25</v>
      </c>
      <c r="L146" s="26" t="s">
        <v>31</v>
      </c>
      <c r="M146" s="26" t="s">
        <v>31</v>
      </c>
      <c r="N146" s="26" t="s">
        <v>25</v>
      </c>
      <c r="O146" s="26" t="s">
        <v>25</v>
      </c>
      <c r="P146" s="26"/>
      <c r="Q146" s="26"/>
      <c r="R146" s="45"/>
    </row>
    <row r="147" spans="1:19" x14ac:dyDescent="0.15">
      <c r="A147" s="26">
        <v>146</v>
      </c>
      <c r="B147" s="26"/>
      <c r="C147" s="26"/>
      <c r="D147" s="26"/>
      <c r="E147" s="26"/>
      <c r="F147" s="26">
        <v>0</v>
      </c>
      <c r="G147" s="26">
        <v>0</v>
      </c>
      <c r="H147" s="26">
        <v>0</v>
      </c>
      <c r="I147" s="26">
        <v>0</v>
      </c>
      <c r="J147" s="26" t="s">
        <v>25</v>
      </c>
      <c r="K147" s="26" t="s">
        <v>25</v>
      </c>
      <c r="L147" s="26" t="s">
        <v>31</v>
      </c>
      <c r="M147" s="26" t="s">
        <v>31</v>
      </c>
      <c r="N147" s="26" t="s">
        <v>25</v>
      </c>
      <c r="O147" s="26" t="s">
        <v>25</v>
      </c>
      <c r="P147" s="26"/>
      <c r="Q147" s="26"/>
      <c r="R147" s="45"/>
    </row>
    <row r="148" spans="1:19" x14ac:dyDescent="0.15">
      <c r="A148" s="26">
        <v>147</v>
      </c>
      <c r="B148" s="26"/>
      <c r="C148" s="26"/>
      <c r="D148" s="26"/>
      <c r="E148" s="26"/>
      <c r="F148" s="26">
        <v>0</v>
      </c>
      <c r="G148" s="26">
        <v>0</v>
      </c>
      <c r="H148" s="26">
        <v>0</v>
      </c>
      <c r="I148" s="26">
        <v>0</v>
      </c>
      <c r="J148" s="26" t="s">
        <v>25</v>
      </c>
      <c r="K148" s="26" t="s">
        <v>25</v>
      </c>
      <c r="L148" s="26" t="s">
        <v>31</v>
      </c>
      <c r="M148" s="26" t="s">
        <v>31</v>
      </c>
      <c r="N148" s="26" t="s">
        <v>25</v>
      </c>
      <c r="O148" s="26" t="s">
        <v>25</v>
      </c>
      <c r="P148" s="26"/>
      <c r="Q148" s="26"/>
      <c r="R148" s="45"/>
    </row>
    <row r="149" spans="1:19" x14ac:dyDescent="0.15">
      <c r="A149" s="26">
        <v>148</v>
      </c>
      <c r="B149" s="26"/>
      <c r="C149" s="26"/>
      <c r="D149" s="26"/>
      <c r="E149" s="26"/>
      <c r="F149" s="26">
        <v>0</v>
      </c>
      <c r="G149" s="26">
        <v>0</v>
      </c>
      <c r="H149" s="26">
        <v>0</v>
      </c>
      <c r="I149" s="26">
        <v>0</v>
      </c>
      <c r="J149" s="26" t="s">
        <v>25</v>
      </c>
      <c r="K149" s="26" t="s">
        <v>25</v>
      </c>
      <c r="L149" s="26" t="s">
        <v>31</v>
      </c>
      <c r="M149" s="26" t="s">
        <v>31</v>
      </c>
      <c r="N149" s="26" t="s">
        <v>25</v>
      </c>
      <c r="O149" s="26" t="s">
        <v>25</v>
      </c>
      <c r="P149" s="26"/>
      <c r="Q149" s="26"/>
      <c r="R149" s="45"/>
    </row>
    <row r="150" spans="1:19" x14ac:dyDescent="0.15">
      <c r="A150" s="26">
        <v>149</v>
      </c>
      <c r="B150" s="26"/>
      <c r="C150" s="26"/>
      <c r="D150" s="26"/>
      <c r="E150" s="26"/>
      <c r="F150" s="26">
        <v>0</v>
      </c>
      <c r="G150" s="26">
        <v>0</v>
      </c>
      <c r="H150" s="26">
        <v>0</v>
      </c>
      <c r="I150" s="26">
        <v>0</v>
      </c>
      <c r="J150" s="26" t="s">
        <v>25</v>
      </c>
      <c r="K150" s="26" t="s">
        <v>25</v>
      </c>
      <c r="L150" s="26" t="s">
        <v>31</v>
      </c>
      <c r="M150" s="26" t="s">
        <v>31</v>
      </c>
      <c r="N150" s="26" t="s">
        <v>25</v>
      </c>
      <c r="O150" s="26" t="s">
        <v>25</v>
      </c>
      <c r="P150" s="26"/>
      <c r="Q150" s="26"/>
      <c r="R150" s="45"/>
    </row>
    <row r="151" spans="1:19" s="14" customFormat="1" x14ac:dyDescent="0.15">
      <c r="A151" s="26">
        <v>150</v>
      </c>
      <c r="B151" s="26"/>
      <c r="C151" s="26"/>
      <c r="D151" s="26"/>
      <c r="E151" s="26"/>
      <c r="F151" s="26">
        <v>0</v>
      </c>
      <c r="G151" s="26">
        <v>0</v>
      </c>
      <c r="H151" s="26">
        <v>0</v>
      </c>
      <c r="I151" s="26">
        <v>0</v>
      </c>
      <c r="J151" s="26" t="s">
        <v>25</v>
      </c>
      <c r="K151" s="26" t="s">
        <v>25</v>
      </c>
      <c r="L151" s="26" t="s">
        <v>31</v>
      </c>
      <c r="M151" s="26" t="s">
        <v>31</v>
      </c>
      <c r="N151" s="26" t="s">
        <v>25</v>
      </c>
      <c r="O151" s="26" t="s">
        <v>25</v>
      </c>
      <c r="P151" s="26"/>
      <c r="Q151" s="26"/>
      <c r="R151" s="45"/>
      <c r="S151" s="2"/>
    </row>
    <row r="152" spans="1:19" x14ac:dyDescent="0.15">
      <c r="A152" s="26">
        <v>151</v>
      </c>
      <c r="B152" s="26"/>
      <c r="C152" s="26"/>
      <c r="D152" s="26"/>
      <c r="E152" s="26"/>
      <c r="F152" s="26">
        <v>0</v>
      </c>
      <c r="G152" s="26">
        <v>0</v>
      </c>
      <c r="H152" s="26">
        <v>0</v>
      </c>
      <c r="I152" s="26">
        <v>0</v>
      </c>
      <c r="J152" s="26" t="s">
        <v>25</v>
      </c>
      <c r="K152" s="26" t="s">
        <v>25</v>
      </c>
      <c r="L152" s="26" t="s">
        <v>31</v>
      </c>
      <c r="M152" s="26" t="s">
        <v>31</v>
      </c>
      <c r="N152" s="26" t="s">
        <v>25</v>
      </c>
      <c r="O152" s="26" t="s">
        <v>25</v>
      </c>
      <c r="P152" s="26"/>
      <c r="Q152" s="26"/>
      <c r="R152" s="45"/>
    </row>
    <row r="153" spans="1:19" x14ac:dyDescent="0.15">
      <c r="A153" s="26">
        <v>152</v>
      </c>
      <c r="B153" s="26"/>
      <c r="C153" s="26"/>
      <c r="D153" s="26"/>
      <c r="E153" s="26"/>
      <c r="F153" s="26">
        <v>0</v>
      </c>
      <c r="G153" s="26">
        <v>0</v>
      </c>
      <c r="H153" s="26">
        <v>0</v>
      </c>
      <c r="I153" s="26">
        <v>0</v>
      </c>
      <c r="J153" s="26" t="s">
        <v>25</v>
      </c>
      <c r="K153" s="26" t="s">
        <v>25</v>
      </c>
      <c r="L153" s="26" t="s">
        <v>31</v>
      </c>
      <c r="M153" s="26" t="s">
        <v>31</v>
      </c>
      <c r="N153" s="26" t="s">
        <v>25</v>
      </c>
      <c r="O153" s="26" t="s">
        <v>25</v>
      </c>
      <c r="P153" s="26"/>
      <c r="Q153" s="26"/>
      <c r="R153" s="45"/>
    </row>
    <row r="154" spans="1:19" x14ac:dyDescent="0.15">
      <c r="A154" s="26">
        <v>153</v>
      </c>
      <c r="B154" s="26"/>
      <c r="C154" s="26"/>
      <c r="D154" s="26"/>
      <c r="E154" s="26"/>
      <c r="F154" s="26">
        <v>0</v>
      </c>
      <c r="G154" s="26">
        <v>0</v>
      </c>
      <c r="H154" s="26">
        <v>0</v>
      </c>
      <c r="I154" s="26">
        <v>0</v>
      </c>
      <c r="J154" s="26" t="s">
        <v>25</v>
      </c>
      <c r="K154" s="26" t="s">
        <v>25</v>
      </c>
      <c r="L154" s="26" t="s">
        <v>31</v>
      </c>
      <c r="M154" s="26" t="s">
        <v>31</v>
      </c>
      <c r="N154" s="26" t="s">
        <v>25</v>
      </c>
      <c r="O154" s="26" t="s">
        <v>25</v>
      </c>
      <c r="P154" s="26"/>
      <c r="Q154" s="26"/>
      <c r="R154" s="45"/>
    </row>
    <row r="155" spans="1:19" x14ac:dyDescent="0.15">
      <c r="A155" s="26">
        <v>154</v>
      </c>
      <c r="B155" s="26"/>
      <c r="C155" s="26"/>
      <c r="D155" s="26"/>
      <c r="E155" s="26"/>
      <c r="F155" s="26">
        <v>0</v>
      </c>
      <c r="G155" s="26">
        <v>0</v>
      </c>
      <c r="H155" s="26">
        <v>0</v>
      </c>
      <c r="I155" s="26">
        <v>0</v>
      </c>
      <c r="J155" s="26" t="s">
        <v>25</v>
      </c>
      <c r="K155" s="26" t="s">
        <v>25</v>
      </c>
      <c r="L155" s="26" t="s">
        <v>31</v>
      </c>
      <c r="M155" s="26" t="s">
        <v>31</v>
      </c>
      <c r="N155" s="26" t="s">
        <v>25</v>
      </c>
      <c r="O155" s="26" t="s">
        <v>25</v>
      </c>
      <c r="P155" s="26"/>
      <c r="Q155" s="26"/>
      <c r="R155" s="45"/>
    </row>
    <row r="156" spans="1:19" x14ac:dyDescent="0.15">
      <c r="A156" s="26">
        <v>155</v>
      </c>
      <c r="B156" s="26"/>
      <c r="C156" s="26"/>
      <c r="D156" s="26"/>
      <c r="E156" s="26"/>
      <c r="F156" s="26">
        <v>0</v>
      </c>
      <c r="G156" s="26">
        <v>0</v>
      </c>
      <c r="H156" s="26">
        <v>0</v>
      </c>
      <c r="I156" s="26">
        <v>0</v>
      </c>
      <c r="J156" s="26" t="s">
        <v>25</v>
      </c>
      <c r="K156" s="26" t="s">
        <v>25</v>
      </c>
      <c r="L156" s="26" t="s">
        <v>31</v>
      </c>
      <c r="M156" s="26" t="s">
        <v>31</v>
      </c>
      <c r="N156" s="26" t="s">
        <v>25</v>
      </c>
      <c r="O156" s="26" t="s">
        <v>25</v>
      </c>
      <c r="P156" s="26"/>
      <c r="Q156" s="26"/>
      <c r="R156" s="45"/>
    </row>
    <row r="157" spans="1:19" x14ac:dyDescent="0.15">
      <c r="A157" s="26">
        <v>156</v>
      </c>
      <c r="B157" s="26"/>
      <c r="C157" s="26"/>
      <c r="D157" s="26"/>
      <c r="E157" s="26"/>
      <c r="F157" s="26">
        <v>0</v>
      </c>
      <c r="G157" s="26">
        <v>0</v>
      </c>
      <c r="H157" s="26">
        <v>0</v>
      </c>
      <c r="I157" s="26">
        <v>0</v>
      </c>
      <c r="J157" s="26" t="s">
        <v>25</v>
      </c>
      <c r="K157" s="26" t="s">
        <v>25</v>
      </c>
      <c r="L157" s="26" t="s">
        <v>31</v>
      </c>
      <c r="M157" s="26" t="s">
        <v>31</v>
      </c>
      <c r="N157" s="26" t="s">
        <v>25</v>
      </c>
      <c r="O157" s="26" t="s">
        <v>25</v>
      </c>
      <c r="P157" s="26"/>
      <c r="Q157" s="26"/>
      <c r="R157" s="45"/>
    </row>
    <row r="158" spans="1:19" x14ac:dyDescent="0.15">
      <c r="A158" s="26">
        <v>157</v>
      </c>
      <c r="B158" s="26"/>
      <c r="C158" s="26"/>
      <c r="D158" s="26"/>
      <c r="E158" s="26"/>
      <c r="F158" s="26">
        <v>0</v>
      </c>
      <c r="G158" s="26">
        <v>0</v>
      </c>
      <c r="H158" s="26">
        <v>0</v>
      </c>
      <c r="I158" s="26">
        <v>0</v>
      </c>
      <c r="J158" s="26" t="s">
        <v>25</v>
      </c>
      <c r="K158" s="26" t="s">
        <v>25</v>
      </c>
      <c r="L158" s="26" t="s">
        <v>31</v>
      </c>
      <c r="M158" s="26" t="s">
        <v>31</v>
      </c>
      <c r="N158" s="26" t="s">
        <v>25</v>
      </c>
      <c r="O158" s="26" t="s">
        <v>25</v>
      </c>
      <c r="P158" s="26"/>
      <c r="Q158" s="26"/>
      <c r="R158" s="45"/>
    </row>
    <row r="159" spans="1:19" x14ac:dyDescent="0.15">
      <c r="A159" s="26">
        <v>158</v>
      </c>
      <c r="B159" s="26"/>
      <c r="C159" s="26"/>
      <c r="D159" s="26"/>
      <c r="E159" s="26"/>
      <c r="F159" s="26">
        <v>0</v>
      </c>
      <c r="G159" s="26">
        <v>0</v>
      </c>
      <c r="H159" s="26">
        <v>0</v>
      </c>
      <c r="I159" s="26">
        <v>0</v>
      </c>
      <c r="J159" s="26" t="s">
        <v>25</v>
      </c>
      <c r="K159" s="26" t="s">
        <v>25</v>
      </c>
      <c r="L159" s="26" t="s">
        <v>31</v>
      </c>
      <c r="M159" s="26" t="s">
        <v>31</v>
      </c>
      <c r="N159" s="26" t="s">
        <v>25</v>
      </c>
      <c r="O159" s="26" t="s">
        <v>25</v>
      </c>
      <c r="P159" s="26"/>
      <c r="Q159" s="26"/>
      <c r="R159" s="45"/>
    </row>
    <row r="160" spans="1:19" x14ac:dyDescent="0.15">
      <c r="A160" s="26">
        <v>159</v>
      </c>
      <c r="B160" s="26"/>
      <c r="C160" s="26"/>
      <c r="D160" s="26"/>
      <c r="E160" s="26"/>
      <c r="F160" s="26">
        <v>0</v>
      </c>
      <c r="G160" s="26">
        <v>0</v>
      </c>
      <c r="H160" s="26">
        <v>0</v>
      </c>
      <c r="I160" s="26">
        <v>0</v>
      </c>
      <c r="J160" s="26" t="s">
        <v>25</v>
      </c>
      <c r="K160" s="26" t="s">
        <v>25</v>
      </c>
      <c r="L160" s="26" t="s">
        <v>31</v>
      </c>
      <c r="M160" s="26" t="s">
        <v>31</v>
      </c>
      <c r="N160" s="26" t="s">
        <v>25</v>
      </c>
      <c r="O160" s="26" t="s">
        <v>25</v>
      </c>
      <c r="P160" s="26"/>
      <c r="Q160" s="26"/>
      <c r="R160" s="45"/>
    </row>
    <row r="161" spans="1:19" s="5" customFormat="1" x14ac:dyDescent="0.15">
      <c r="A161" s="26">
        <v>160</v>
      </c>
      <c r="B161" s="26"/>
      <c r="C161" s="26"/>
      <c r="D161" s="26"/>
      <c r="E161" s="26"/>
      <c r="F161" s="26">
        <v>0</v>
      </c>
      <c r="G161" s="26">
        <v>0</v>
      </c>
      <c r="H161" s="26">
        <v>0</v>
      </c>
      <c r="I161" s="26">
        <v>0</v>
      </c>
      <c r="J161" s="26" t="s">
        <v>25</v>
      </c>
      <c r="K161" s="26" t="s">
        <v>25</v>
      </c>
      <c r="L161" s="26" t="s">
        <v>31</v>
      </c>
      <c r="M161" s="26" t="s">
        <v>31</v>
      </c>
      <c r="N161" s="26" t="s">
        <v>25</v>
      </c>
      <c r="O161" s="26" t="s">
        <v>25</v>
      </c>
      <c r="P161" s="26"/>
      <c r="Q161" s="26"/>
      <c r="R161" s="45"/>
      <c r="S161" s="2"/>
    </row>
    <row r="162" spans="1:19" s="6" customFormat="1" x14ac:dyDescent="0.15">
      <c r="A162" s="26">
        <v>161</v>
      </c>
      <c r="B162" s="26"/>
      <c r="C162" s="26"/>
      <c r="D162" s="26"/>
      <c r="E162" s="26"/>
      <c r="F162" s="26">
        <v>0</v>
      </c>
      <c r="G162" s="26">
        <v>0</v>
      </c>
      <c r="H162" s="26">
        <v>0</v>
      </c>
      <c r="I162" s="26">
        <v>0</v>
      </c>
      <c r="J162" s="26" t="s">
        <v>25</v>
      </c>
      <c r="K162" s="26" t="s">
        <v>25</v>
      </c>
      <c r="L162" s="26" t="s">
        <v>31</v>
      </c>
      <c r="M162" s="26" t="s">
        <v>31</v>
      </c>
      <c r="N162" s="26" t="s">
        <v>25</v>
      </c>
      <c r="O162" s="26" t="s">
        <v>25</v>
      </c>
      <c r="P162" s="26"/>
      <c r="Q162" s="26"/>
      <c r="R162" s="45"/>
      <c r="S162" s="2"/>
    </row>
    <row r="163" spans="1:19" x14ac:dyDescent="0.15">
      <c r="A163" s="26">
        <v>162</v>
      </c>
      <c r="B163" s="26"/>
      <c r="C163" s="26"/>
      <c r="D163" s="26"/>
      <c r="E163" s="26"/>
      <c r="F163" s="26">
        <v>0</v>
      </c>
      <c r="G163" s="26">
        <v>0</v>
      </c>
      <c r="H163" s="26">
        <v>0</v>
      </c>
      <c r="I163" s="26">
        <v>0</v>
      </c>
      <c r="J163" s="26" t="s">
        <v>25</v>
      </c>
      <c r="K163" s="26" t="s">
        <v>25</v>
      </c>
      <c r="L163" s="26" t="s">
        <v>31</v>
      </c>
      <c r="M163" s="26" t="s">
        <v>31</v>
      </c>
      <c r="N163" s="26" t="s">
        <v>25</v>
      </c>
      <c r="O163" s="26" t="s">
        <v>25</v>
      </c>
      <c r="P163" s="26"/>
      <c r="Q163" s="26"/>
      <c r="R163" s="45"/>
    </row>
    <row r="164" spans="1:19" x14ac:dyDescent="0.15">
      <c r="A164" s="26">
        <v>163</v>
      </c>
      <c r="B164" s="26"/>
      <c r="C164" s="26"/>
      <c r="D164" s="26"/>
      <c r="E164" s="26"/>
      <c r="F164" s="26">
        <v>0</v>
      </c>
      <c r="G164" s="26">
        <v>0</v>
      </c>
      <c r="H164" s="26">
        <v>0</v>
      </c>
      <c r="I164" s="26">
        <v>0</v>
      </c>
      <c r="J164" s="26" t="s">
        <v>25</v>
      </c>
      <c r="K164" s="26" t="s">
        <v>25</v>
      </c>
      <c r="L164" s="26" t="s">
        <v>31</v>
      </c>
      <c r="M164" s="26" t="s">
        <v>31</v>
      </c>
      <c r="N164" s="26" t="s">
        <v>25</v>
      </c>
      <c r="O164" s="26" t="s">
        <v>25</v>
      </c>
      <c r="P164" s="26"/>
      <c r="Q164" s="26"/>
      <c r="R164" s="45"/>
    </row>
    <row r="165" spans="1:19" x14ac:dyDescent="0.15">
      <c r="A165" s="26">
        <v>164</v>
      </c>
      <c r="B165" s="26"/>
      <c r="C165" s="26"/>
      <c r="D165" s="26"/>
      <c r="E165" s="26"/>
      <c r="F165" s="26">
        <v>0</v>
      </c>
      <c r="G165" s="26">
        <v>0</v>
      </c>
      <c r="H165" s="26">
        <v>0</v>
      </c>
      <c r="I165" s="26">
        <v>0</v>
      </c>
      <c r="J165" s="26" t="s">
        <v>25</v>
      </c>
      <c r="K165" s="26" t="s">
        <v>25</v>
      </c>
      <c r="L165" s="26" t="s">
        <v>31</v>
      </c>
      <c r="M165" s="26" t="s">
        <v>31</v>
      </c>
      <c r="N165" s="26" t="s">
        <v>25</v>
      </c>
      <c r="O165" s="26" t="s">
        <v>25</v>
      </c>
      <c r="P165" s="26"/>
      <c r="Q165" s="26"/>
      <c r="R165" s="45"/>
    </row>
    <row r="166" spans="1:19" x14ac:dyDescent="0.15">
      <c r="A166" s="26">
        <v>165</v>
      </c>
      <c r="B166" s="26"/>
      <c r="C166" s="26"/>
      <c r="D166" s="26"/>
      <c r="E166" s="26"/>
      <c r="F166" s="26">
        <v>0</v>
      </c>
      <c r="G166" s="26">
        <v>0</v>
      </c>
      <c r="H166" s="26">
        <v>0</v>
      </c>
      <c r="I166" s="26">
        <v>0</v>
      </c>
      <c r="J166" s="26" t="s">
        <v>25</v>
      </c>
      <c r="K166" s="26" t="s">
        <v>25</v>
      </c>
      <c r="L166" s="26" t="s">
        <v>31</v>
      </c>
      <c r="M166" s="26" t="s">
        <v>31</v>
      </c>
      <c r="N166" s="26" t="s">
        <v>25</v>
      </c>
      <c r="O166" s="26" t="s">
        <v>25</v>
      </c>
      <c r="P166" s="26"/>
      <c r="Q166" s="26"/>
      <c r="R166" s="45"/>
    </row>
    <row r="167" spans="1:19" x14ac:dyDescent="0.15">
      <c r="A167" s="26">
        <v>166</v>
      </c>
      <c r="B167" s="26"/>
      <c r="C167" s="26"/>
      <c r="D167" s="26"/>
      <c r="E167" s="26"/>
      <c r="F167" s="26">
        <v>0</v>
      </c>
      <c r="G167" s="26">
        <v>0</v>
      </c>
      <c r="H167" s="26">
        <v>0</v>
      </c>
      <c r="I167" s="26">
        <v>0</v>
      </c>
      <c r="J167" s="26" t="s">
        <v>25</v>
      </c>
      <c r="K167" s="26" t="s">
        <v>25</v>
      </c>
      <c r="L167" s="26" t="s">
        <v>31</v>
      </c>
      <c r="M167" s="26" t="s">
        <v>31</v>
      </c>
      <c r="N167" s="26" t="s">
        <v>25</v>
      </c>
      <c r="O167" s="26" t="s">
        <v>25</v>
      </c>
      <c r="P167" s="26"/>
      <c r="Q167" s="26"/>
      <c r="R167" s="45"/>
    </row>
    <row r="168" spans="1:19" x14ac:dyDescent="0.15">
      <c r="A168" s="26">
        <v>167</v>
      </c>
      <c r="B168" s="26"/>
      <c r="C168" s="26"/>
      <c r="D168" s="26"/>
      <c r="E168" s="26"/>
      <c r="F168" s="26">
        <v>0</v>
      </c>
      <c r="G168" s="26">
        <v>0</v>
      </c>
      <c r="H168" s="26">
        <v>0</v>
      </c>
      <c r="I168" s="26">
        <v>0</v>
      </c>
      <c r="J168" s="26" t="s">
        <v>25</v>
      </c>
      <c r="K168" s="26" t="s">
        <v>25</v>
      </c>
      <c r="L168" s="26" t="s">
        <v>31</v>
      </c>
      <c r="M168" s="26" t="s">
        <v>31</v>
      </c>
      <c r="N168" s="26" t="s">
        <v>25</v>
      </c>
      <c r="O168" s="26" t="s">
        <v>25</v>
      </c>
      <c r="P168" s="26"/>
      <c r="Q168" s="26"/>
      <c r="R168" s="45"/>
    </row>
    <row r="169" spans="1:19" x14ac:dyDescent="0.15">
      <c r="A169" s="26">
        <v>168</v>
      </c>
      <c r="B169" s="26"/>
      <c r="C169" s="26"/>
      <c r="D169" s="26"/>
      <c r="E169" s="26"/>
      <c r="F169" s="26">
        <v>0</v>
      </c>
      <c r="G169" s="26">
        <v>0</v>
      </c>
      <c r="H169" s="26">
        <v>0</v>
      </c>
      <c r="I169" s="26">
        <v>0</v>
      </c>
      <c r="J169" s="26" t="s">
        <v>25</v>
      </c>
      <c r="K169" s="26" t="s">
        <v>25</v>
      </c>
      <c r="L169" s="26" t="s">
        <v>31</v>
      </c>
      <c r="M169" s="26" t="s">
        <v>31</v>
      </c>
      <c r="N169" s="26" t="s">
        <v>25</v>
      </c>
      <c r="O169" s="26" t="s">
        <v>25</v>
      </c>
      <c r="P169" s="26"/>
      <c r="Q169" s="26"/>
      <c r="R169" s="45"/>
    </row>
    <row r="170" spans="1:19" s="41" customFormat="1" x14ac:dyDescent="0.15">
      <c r="A170" s="26">
        <v>169</v>
      </c>
      <c r="B170" s="26"/>
      <c r="C170" s="26"/>
      <c r="D170" s="26"/>
      <c r="E170" s="26"/>
      <c r="F170" s="26">
        <v>0</v>
      </c>
      <c r="G170" s="26">
        <v>0</v>
      </c>
      <c r="H170" s="26">
        <v>0</v>
      </c>
      <c r="I170" s="26">
        <v>0</v>
      </c>
      <c r="J170" s="26" t="s">
        <v>25</v>
      </c>
      <c r="K170" s="26" t="s">
        <v>25</v>
      </c>
      <c r="L170" s="26" t="s">
        <v>31</v>
      </c>
      <c r="M170" s="26" t="s">
        <v>31</v>
      </c>
      <c r="N170" s="26" t="s">
        <v>25</v>
      </c>
      <c r="O170" s="26" t="s">
        <v>25</v>
      </c>
      <c r="P170" s="26"/>
      <c r="Q170" s="26"/>
      <c r="R170" s="45"/>
      <c r="S170" s="2"/>
    </row>
    <row r="171" spans="1:19" x14ac:dyDescent="0.15">
      <c r="A171" s="26">
        <v>170</v>
      </c>
      <c r="B171" s="26"/>
      <c r="C171" s="26"/>
      <c r="D171" s="26"/>
      <c r="E171" s="26"/>
      <c r="F171" s="26">
        <v>0</v>
      </c>
      <c r="G171" s="26">
        <v>0</v>
      </c>
      <c r="H171" s="26">
        <v>0</v>
      </c>
      <c r="I171" s="26">
        <v>0</v>
      </c>
      <c r="J171" s="26" t="s">
        <v>25</v>
      </c>
      <c r="K171" s="26" t="s">
        <v>25</v>
      </c>
      <c r="L171" s="26" t="s">
        <v>31</v>
      </c>
      <c r="M171" s="26" t="s">
        <v>31</v>
      </c>
      <c r="N171" s="26" t="s">
        <v>25</v>
      </c>
      <c r="O171" s="26" t="s">
        <v>25</v>
      </c>
      <c r="P171" s="26"/>
      <c r="Q171" s="26"/>
      <c r="R171" s="45"/>
    </row>
    <row r="172" spans="1:19" x14ac:dyDescent="0.15">
      <c r="A172" s="26">
        <v>171</v>
      </c>
      <c r="B172" s="26"/>
      <c r="C172" s="26"/>
      <c r="D172" s="26"/>
      <c r="E172" s="26"/>
      <c r="F172" s="26">
        <v>0</v>
      </c>
      <c r="G172" s="26">
        <v>0</v>
      </c>
      <c r="H172" s="26">
        <v>0</v>
      </c>
      <c r="I172" s="26">
        <v>0</v>
      </c>
      <c r="J172" s="26" t="s">
        <v>25</v>
      </c>
      <c r="K172" s="26" t="s">
        <v>25</v>
      </c>
      <c r="L172" s="26" t="s">
        <v>31</v>
      </c>
      <c r="M172" s="26" t="s">
        <v>31</v>
      </c>
      <c r="N172" s="26" t="s">
        <v>25</v>
      </c>
      <c r="O172" s="26" t="s">
        <v>25</v>
      </c>
      <c r="P172" s="26"/>
      <c r="Q172" s="26"/>
      <c r="R172" s="45"/>
    </row>
    <row r="173" spans="1:19" s="41" customFormat="1" x14ac:dyDescent="0.15">
      <c r="A173" s="26">
        <v>172</v>
      </c>
      <c r="B173" s="26"/>
      <c r="C173" s="26"/>
      <c r="D173" s="26"/>
      <c r="E173" s="26"/>
      <c r="F173" s="26">
        <v>0</v>
      </c>
      <c r="G173" s="26">
        <v>0</v>
      </c>
      <c r="H173" s="26">
        <v>0</v>
      </c>
      <c r="I173" s="26">
        <v>0</v>
      </c>
      <c r="J173" s="26" t="s">
        <v>25</v>
      </c>
      <c r="K173" s="26" t="s">
        <v>25</v>
      </c>
      <c r="L173" s="26" t="s">
        <v>31</v>
      </c>
      <c r="M173" s="26" t="s">
        <v>31</v>
      </c>
      <c r="N173" s="26" t="s">
        <v>25</v>
      </c>
      <c r="O173" s="26" t="s">
        <v>25</v>
      </c>
      <c r="P173" s="26"/>
      <c r="Q173" s="26"/>
      <c r="R173" s="45"/>
      <c r="S173" s="2"/>
    </row>
    <row r="174" spans="1:19" x14ac:dyDescent="0.15">
      <c r="A174" s="26">
        <v>173</v>
      </c>
      <c r="B174" s="26"/>
      <c r="C174" s="26"/>
      <c r="D174" s="26"/>
      <c r="E174" s="26"/>
      <c r="F174" s="26">
        <v>0</v>
      </c>
      <c r="G174" s="26">
        <v>0</v>
      </c>
      <c r="H174" s="26">
        <v>0</v>
      </c>
      <c r="I174" s="26">
        <v>0</v>
      </c>
      <c r="J174" s="26" t="s">
        <v>25</v>
      </c>
      <c r="K174" s="26" t="s">
        <v>25</v>
      </c>
      <c r="L174" s="26" t="s">
        <v>31</v>
      </c>
      <c r="M174" s="26" t="s">
        <v>31</v>
      </c>
      <c r="N174" s="26" t="s">
        <v>25</v>
      </c>
      <c r="O174" s="26" t="s">
        <v>25</v>
      </c>
      <c r="P174" s="26"/>
      <c r="Q174" s="26"/>
      <c r="R174" s="45"/>
    </row>
    <row r="175" spans="1:19" x14ac:dyDescent="0.15">
      <c r="A175" s="26">
        <v>174</v>
      </c>
      <c r="B175" s="26"/>
      <c r="C175" s="26"/>
      <c r="D175" s="26"/>
      <c r="E175" s="26"/>
      <c r="F175" s="26">
        <v>0</v>
      </c>
      <c r="G175" s="26">
        <v>0</v>
      </c>
      <c r="H175" s="26">
        <v>0</v>
      </c>
      <c r="I175" s="26">
        <v>0</v>
      </c>
      <c r="J175" s="26" t="s">
        <v>25</v>
      </c>
      <c r="K175" s="26" t="s">
        <v>25</v>
      </c>
      <c r="L175" s="26" t="s">
        <v>31</v>
      </c>
      <c r="M175" s="26" t="s">
        <v>31</v>
      </c>
      <c r="N175" s="26" t="s">
        <v>25</v>
      </c>
      <c r="O175" s="26" t="s">
        <v>25</v>
      </c>
      <c r="P175" s="26"/>
      <c r="Q175" s="26"/>
      <c r="R175" s="45"/>
    </row>
    <row r="176" spans="1:19" x14ac:dyDescent="0.15">
      <c r="A176" s="26">
        <v>175</v>
      </c>
      <c r="B176" s="26"/>
      <c r="C176" s="26"/>
      <c r="D176" s="26"/>
      <c r="E176" s="26"/>
      <c r="F176" s="26">
        <v>0</v>
      </c>
      <c r="G176" s="26">
        <v>0</v>
      </c>
      <c r="H176" s="26">
        <v>0</v>
      </c>
      <c r="I176" s="26">
        <v>0</v>
      </c>
      <c r="J176" s="26" t="s">
        <v>25</v>
      </c>
      <c r="K176" s="26" t="s">
        <v>25</v>
      </c>
      <c r="L176" s="26" t="s">
        <v>31</v>
      </c>
      <c r="M176" s="26" t="s">
        <v>31</v>
      </c>
      <c r="N176" s="26" t="s">
        <v>25</v>
      </c>
      <c r="O176" s="26" t="s">
        <v>25</v>
      </c>
      <c r="P176" s="26"/>
      <c r="Q176" s="26"/>
      <c r="R176" s="45"/>
    </row>
    <row r="177" spans="1:19" x14ac:dyDescent="0.15">
      <c r="A177" s="26">
        <v>176</v>
      </c>
      <c r="B177" s="26"/>
      <c r="C177" s="26"/>
      <c r="D177" s="26"/>
      <c r="E177" s="26"/>
      <c r="F177" s="26">
        <v>0</v>
      </c>
      <c r="G177" s="26">
        <v>0</v>
      </c>
      <c r="H177" s="26">
        <v>0</v>
      </c>
      <c r="I177" s="26">
        <v>0</v>
      </c>
      <c r="J177" s="26" t="s">
        <v>25</v>
      </c>
      <c r="K177" s="26" t="s">
        <v>25</v>
      </c>
      <c r="L177" s="26" t="s">
        <v>31</v>
      </c>
      <c r="M177" s="26" t="s">
        <v>31</v>
      </c>
      <c r="N177" s="26" t="s">
        <v>25</v>
      </c>
      <c r="O177" s="26" t="s">
        <v>25</v>
      </c>
      <c r="P177" s="26"/>
      <c r="Q177" s="26"/>
      <c r="R177" s="45"/>
    </row>
    <row r="178" spans="1:19" s="5" customFormat="1" x14ac:dyDescent="0.15">
      <c r="A178" s="26">
        <v>177</v>
      </c>
      <c r="B178" s="26"/>
      <c r="C178" s="26"/>
      <c r="D178" s="26"/>
      <c r="E178" s="26"/>
      <c r="F178" s="26">
        <v>0</v>
      </c>
      <c r="G178" s="26">
        <v>0</v>
      </c>
      <c r="H178" s="26">
        <v>0</v>
      </c>
      <c r="I178" s="26">
        <v>0</v>
      </c>
      <c r="J178" s="26" t="s">
        <v>25</v>
      </c>
      <c r="K178" s="26" t="s">
        <v>25</v>
      </c>
      <c r="L178" s="26" t="s">
        <v>31</v>
      </c>
      <c r="M178" s="26" t="s">
        <v>31</v>
      </c>
      <c r="N178" s="26" t="s">
        <v>25</v>
      </c>
      <c r="O178" s="26" t="s">
        <v>25</v>
      </c>
      <c r="P178" s="26"/>
      <c r="Q178" s="26"/>
      <c r="R178" s="45"/>
      <c r="S178" s="2"/>
    </row>
    <row r="179" spans="1:19" s="5" customFormat="1" x14ac:dyDescent="0.15">
      <c r="A179" s="26">
        <v>178</v>
      </c>
      <c r="B179" s="26"/>
      <c r="C179" s="26"/>
      <c r="D179" s="26"/>
      <c r="E179" s="26"/>
      <c r="F179" s="26">
        <v>0</v>
      </c>
      <c r="G179" s="26">
        <v>0</v>
      </c>
      <c r="H179" s="26">
        <v>0</v>
      </c>
      <c r="I179" s="26">
        <v>0</v>
      </c>
      <c r="J179" s="26" t="s">
        <v>25</v>
      </c>
      <c r="K179" s="26" t="s">
        <v>25</v>
      </c>
      <c r="L179" s="26" t="s">
        <v>31</v>
      </c>
      <c r="M179" s="26" t="s">
        <v>31</v>
      </c>
      <c r="N179" s="26" t="s">
        <v>25</v>
      </c>
      <c r="O179" s="26" t="s">
        <v>25</v>
      </c>
      <c r="P179" s="26"/>
      <c r="Q179" s="26"/>
      <c r="R179" s="45"/>
      <c r="S179" s="2"/>
    </row>
    <row r="180" spans="1:19" x14ac:dyDescent="0.15">
      <c r="A180" s="26">
        <v>179</v>
      </c>
      <c r="B180" s="26"/>
      <c r="C180" s="26"/>
      <c r="D180" s="26"/>
      <c r="E180" s="26"/>
      <c r="F180" s="26">
        <v>0</v>
      </c>
      <c r="G180" s="26">
        <v>0</v>
      </c>
      <c r="H180" s="26">
        <v>0</v>
      </c>
      <c r="I180" s="26">
        <v>0</v>
      </c>
      <c r="J180" s="26" t="s">
        <v>25</v>
      </c>
      <c r="K180" s="26" t="s">
        <v>25</v>
      </c>
      <c r="L180" s="26" t="s">
        <v>31</v>
      </c>
      <c r="M180" s="26" t="s">
        <v>31</v>
      </c>
      <c r="N180" s="26" t="s">
        <v>25</v>
      </c>
      <c r="O180" s="26" t="s">
        <v>25</v>
      </c>
      <c r="P180" s="26"/>
      <c r="Q180" s="26"/>
      <c r="R180" s="45"/>
    </row>
    <row r="181" spans="1:19" s="5" customFormat="1" x14ac:dyDescent="0.15">
      <c r="A181" s="26">
        <v>180</v>
      </c>
      <c r="B181" s="26"/>
      <c r="C181" s="26"/>
      <c r="D181" s="26"/>
      <c r="E181" s="26"/>
      <c r="F181" s="26">
        <v>0</v>
      </c>
      <c r="G181" s="26">
        <v>0</v>
      </c>
      <c r="H181" s="26">
        <v>0</v>
      </c>
      <c r="I181" s="26">
        <v>0</v>
      </c>
      <c r="J181" s="26" t="s">
        <v>25</v>
      </c>
      <c r="K181" s="26" t="s">
        <v>25</v>
      </c>
      <c r="L181" s="26" t="s">
        <v>31</v>
      </c>
      <c r="M181" s="26" t="s">
        <v>31</v>
      </c>
      <c r="N181" s="26" t="s">
        <v>25</v>
      </c>
      <c r="O181" s="26" t="s">
        <v>25</v>
      </c>
      <c r="P181" s="26"/>
      <c r="Q181" s="26"/>
      <c r="R181" s="45"/>
      <c r="S181" s="2"/>
    </row>
    <row r="182" spans="1:19" x14ac:dyDescent="0.15">
      <c r="A182" s="26">
        <v>181</v>
      </c>
      <c r="B182" s="26"/>
      <c r="C182" s="26"/>
      <c r="D182" s="26"/>
      <c r="E182" s="26"/>
      <c r="F182" s="26">
        <v>0</v>
      </c>
      <c r="G182" s="26">
        <v>0</v>
      </c>
      <c r="H182" s="26">
        <v>0</v>
      </c>
      <c r="I182" s="26">
        <v>0</v>
      </c>
      <c r="J182" s="26" t="s">
        <v>25</v>
      </c>
      <c r="K182" s="26" t="s">
        <v>25</v>
      </c>
      <c r="L182" s="26" t="s">
        <v>31</v>
      </c>
      <c r="M182" s="26" t="s">
        <v>31</v>
      </c>
      <c r="N182" s="26" t="s">
        <v>25</v>
      </c>
      <c r="O182" s="26" t="s">
        <v>25</v>
      </c>
      <c r="P182" s="26"/>
      <c r="Q182" s="26"/>
      <c r="R182" s="45"/>
    </row>
    <row r="183" spans="1:19" x14ac:dyDescent="0.15">
      <c r="A183" s="26">
        <v>182</v>
      </c>
      <c r="B183" s="26"/>
      <c r="C183" s="26"/>
      <c r="D183" s="26"/>
      <c r="E183" s="26"/>
      <c r="F183" s="26">
        <v>0</v>
      </c>
      <c r="G183" s="26">
        <v>0</v>
      </c>
      <c r="H183" s="26">
        <v>0</v>
      </c>
      <c r="I183" s="26">
        <v>0</v>
      </c>
      <c r="J183" s="26" t="s">
        <v>25</v>
      </c>
      <c r="K183" s="26" t="s">
        <v>25</v>
      </c>
      <c r="L183" s="26" t="s">
        <v>31</v>
      </c>
      <c r="M183" s="26" t="s">
        <v>31</v>
      </c>
      <c r="N183" s="26" t="s">
        <v>25</v>
      </c>
      <c r="O183" s="26" t="s">
        <v>25</v>
      </c>
      <c r="P183" s="26"/>
      <c r="Q183" s="26"/>
      <c r="R183" s="45"/>
    </row>
    <row r="184" spans="1:19" x14ac:dyDescent="0.15">
      <c r="A184" s="26">
        <v>183</v>
      </c>
      <c r="B184" s="26"/>
      <c r="C184" s="26"/>
      <c r="D184" s="26"/>
      <c r="E184" s="26"/>
      <c r="F184" s="26">
        <v>0</v>
      </c>
      <c r="G184" s="26">
        <v>0</v>
      </c>
      <c r="H184" s="26">
        <v>0</v>
      </c>
      <c r="I184" s="26">
        <v>0</v>
      </c>
      <c r="J184" s="26" t="s">
        <v>25</v>
      </c>
      <c r="K184" s="26" t="s">
        <v>25</v>
      </c>
      <c r="L184" s="26" t="s">
        <v>31</v>
      </c>
      <c r="M184" s="26" t="s">
        <v>31</v>
      </c>
      <c r="N184" s="26" t="s">
        <v>25</v>
      </c>
      <c r="O184" s="26" t="s">
        <v>25</v>
      </c>
      <c r="P184" s="26"/>
      <c r="Q184" s="26"/>
      <c r="R184" s="45"/>
    </row>
    <row r="185" spans="1:19" x14ac:dyDescent="0.15">
      <c r="A185" s="26">
        <v>184</v>
      </c>
      <c r="B185" s="26"/>
      <c r="C185" s="26"/>
      <c r="D185" s="26"/>
      <c r="E185" s="26"/>
      <c r="F185" s="26">
        <v>0</v>
      </c>
      <c r="G185" s="26">
        <v>0</v>
      </c>
      <c r="H185" s="26">
        <v>0</v>
      </c>
      <c r="I185" s="26">
        <v>0</v>
      </c>
      <c r="J185" s="26" t="s">
        <v>25</v>
      </c>
      <c r="K185" s="26" t="s">
        <v>25</v>
      </c>
      <c r="L185" s="26" t="s">
        <v>31</v>
      </c>
      <c r="M185" s="26" t="s">
        <v>31</v>
      </c>
      <c r="N185" s="26" t="s">
        <v>25</v>
      </c>
      <c r="O185" s="26" t="s">
        <v>25</v>
      </c>
      <c r="P185" s="26"/>
      <c r="Q185" s="26"/>
      <c r="R185" s="45"/>
    </row>
    <row r="186" spans="1:19" x14ac:dyDescent="0.15">
      <c r="A186" s="26">
        <v>185</v>
      </c>
      <c r="B186" s="26"/>
      <c r="C186" s="26"/>
      <c r="D186" s="26"/>
      <c r="E186" s="26"/>
      <c r="F186" s="26">
        <v>0</v>
      </c>
      <c r="G186" s="26">
        <v>0</v>
      </c>
      <c r="H186" s="26">
        <v>0</v>
      </c>
      <c r="I186" s="26">
        <v>0</v>
      </c>
      <c r="J186" s="26" t="s">
        <v>25</v>
      </c>
      <c r="K186" s="26" t="s">
        <v>25</v>
      </c>
      <c r="L186" s="26" t="s">
        <v>31</v>
      </c>
      <c r="M186" s="26" t="s">
        <v>31</v>
      </c>
      <c r="N186" s="26" t="s">
        <v>25</v>
      </c>
      <c r="O186" s="26" t="s">
        <v>25</v>
      </c>
      <c r="P186" s="26"/>
      <c r="Q186" s="26"/>
      <c r="R186" s="45"/>
    </row>
    <row r="187" spans="1:19" x14ac:dyDescent="0.15">
      <c r="A187" s="26">
        <v>186</v>
      </c>
      <c r="B187" s="26"/>
      <c r="C187" s="26"/>
      <c r="D187" s="26"/>
      <c r="E187" s="26"/>
      <c r="F187" s="26">
        <v>0</v>
      </c>
      <c r="G187" s="26">
        <v>0</v>
      </c>
      <c r="H187" s="26">
        <v>0</v>
      </c>
      <c r="I187" s="26">
        <v>0</v>
      </c>
      <c r="J187" s="26" t="s">
        <v>25</v>
      </c>
      <c r="K187" s="26" t="s">
        <v>25</v>
      </c>
      <c r="L187" s="26" t="s">
        <v>31</v>
      </c>
      <c r="M187" s="26" t="s">
        <v>31</v>
      </c>
      <c r="N187" s="26" t="s">
        <v>25</v>
      </c>
      <c r="O187" s="26" t="s">
        <v>25</v>
      </c>
      <c r="P187" s="26"/>
      <c r="Q187" s="26"/>
      <c r="R187" s="45"/>
    </row>
    <row r="188" spans="1:19" x14ac:dyDescent="0.15">
      <c r="A188" s="26">
        <v>187</v>
      </c>
      <c r="B188" s="26"/>
      <c r="C188" s="26"/>
      <c r="D188" s="26"/>
      <c r="E188" s="26"/>
      <c r="F188" s="26">
        <v>0</v>
      </c>
      <c r="G188" s="26">
        <v>0</v>
      </c>
      <c r="H188" s="26">
        <v>0</v>
      </c>
      <c r="I188" s="26">
        <v>0</v>
      </c>
      <c r="J188" s="26" t="s">
        <v>25</v>
      </c>
      <c r="K188" s="26" t="s">
        <v>25</v>
      </c>
      <c r="L188" s="26" t="s">
        <v>31</v>
      </c>
      <c r="M188" s="26" t="s">
        <v>31</v>
      </c>
      <c r="N188" s="26" t="s">
        <v>25</v>
      </c>
      <c r="O188" s="26" t="s">
        <v>25</v>
      </c>
      <c r="P188" s="26"/>
      <c r="Q188" s="26"/>
      <c r="R188" s="45"/>
    </row>
    <row r="189" spans="1:19" x14ac:dyDescent="0.15">
      <c r="A189" s="26">
        <v>188</v>
      </c>
      <c r="B189" s="26"/>
      <c r="C189" s="26"/>
      <c r="D189" s="26"/>
      <c r="E189" s="26"/>
      <c r="F189" s="26">
        <v>0</v>
      </c>
      <c r="G189" s="26">
        <v>0</v>
      </c>
      <c r="H189" s="26">
        <v>0</v>
      </c>
      <c r="I189" s="26">
        <v>0</v>
      </c>
      <c r="J189" s="26" t="s">
        <v>25</v>
      </c>
      <c r="K189" s="26" t="s">
        <v>25</v>
      </c>
      <c r="L189" s="26" t="s">
        <v>31</v>
      </c>
      <c r="M189" s="26" t="s">
        <v>31</v>
      </c>
      <c r="N189" s="26" t="s">
        <v>25</v>
      </c>
      <c r="O189" s="26" t="s">
        <v>25</v>
      </c>
      <c r="P189" s="26"/>
      <c r="Q189" s="26"/>
      <c r="R189" s="45"/>
    </row>
    <row r="190" spans="1:19" x14ac:dyDescent="0.15">
      <c r="A190" s="26">
        <v>189</v>
      </c>
      <c r="B190" s="26"/>
      <c r="C190" s="26"/>
      <c r="D190" s="26"/>
      <c r="E190" s="26"/>
      <c r="F190" s="26">
        <v>0</v>
      </c>
      <c r="G190" s="26">
        <v>0</v>
      </c>
      <c r="H190" s="26">
        <v>0</v>
      </c>
      <c r="I190" s="26">
        <v>0</v>
      </c>
      <c r="J190" s="26" t="s">
        <v>25</v>
      </c>
      <c r="K190" s="26" t="s">
        <v>25</v>
      </c>
      <c r="L190" s="26" t="s">
        <v>31</v>
      </c>
      <c r="M190" s="26" t="s">
        <v>31</v>
      </c>
      <c r="N190" s="26" t="s">
        <v>25</v>
      </c>
      <c r="O190" s="26" t="s">
        <v>25</v>
      </c>
      <c r="P190" s="26"/>
      <c r="Q190" s="26"/>
      <c r="R190" s="45"/>
    </row>
    <row r="191" spans="1:19" x14ac:dyDescent="0.15">
      <c r="A191" s="26">
        <v>190</v>
      </c>
      <c r="B191" s="26"/>
      <c r="C191" s="26"/>
      <c r="D191" s="26"/>
      <c r="E191" s="26"/>
      <c r="F191" s="26">
        <v>0</v>
      </c>
      <c r="G191" s="26">
        <v>0</v>
      </c>
      <c r="H191" s="26">
        <v>0</v>
      </c>
      <c r="I191" s="26">
        <v>0</v>
      </c>
      <c r="J191" s="26" t="s">
        <v>25</v>
      </c>
      <c r="K191" s="26" t="s">
        <v>25</v>
      </c>
      <c r="L191" s="26" t="s">
        <v>31</v>
      </c>
      <c r="M191" s="26" t="s">
        <v>31</v>
      </c>
      <c r="N191" s="26" t="s">
        <v>25</v>
      </c>
      <c r="O191" s="26" t="s">
        <v>25</v>
      </c>
      <c r="P191" s="26"/>
      <c r="Q191" s="26"/>
      <c r="R191" s="45"/>
    </row>
    <row r="192" spans="1:19" x14ac:dyDescent="0.15">
      <c r="A192" s="26">
        <v>191</v>
      </c>
      <c r="B192" s="26"/>
      <c r="C192" s="26"/>
      <c r="D192" s="26"/>
      <c r="E192" s="26"/>
      <c r="F192" s="26">
        <v>0</v>
      </c>
      <c r="G192" s="26">
        <v>0</v>
      </c>
      <c r="H192" s="26">
        <v>0</v>
      </c>
      <c r="I192" s="26">
        <v>0</v>
      </c>
      <c r="J192" s="26" t="s">
        <v>25</v>
      </c>
      <c r="K192" s="26" t="s">
        <v>25</v>
      </c>
      <c r="L192" s="26" t="s">
        <v>31</v>
      </c>
      <c r="M192" s="26" t="s">
        <v>31</v>
      </c>
      <c r="N192" s="26" t="s">
        <v>25</v>
      </c>
      <c r="O192" s="26" t="s">
        <v>25</v>
      </c>
      <c r="P192" s="26"/>
      <c r="Q192" s="26"/>
      <c r="R192" s="45"/>
    </row>
  </sheetData>
  <sortState xmlns:xlrd2="http://schemas.microsoft.com/office/spreadsheetml/2017/richdata2" ref="A2:S275">
    <sortCondition ref="B1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info!$A$1:$A$3</xm:f>
          </x14:formula1>
          <xm:sqref>E2:E192</xm:sqref>
        </x14:dataValidation>
        <x14:dataValidation type="list" allowBlank="1" showInputMessage="1" showErrorMessage="1" xr:uid="{00000000-0002-0000-0000-000001000000}">
          <x14:formula1>
            <xm:f>info!$A$5:$A$8</xm:f>
          </x14:formula1>
          <xm:sqref>L2:L192</xm:sqref>
        </x14:dataValidation>
        <x14:dataValidation type="list" allowBlank="1" showInputMessage="1" showErrorMessage="1" xr:uid="{00000000-0002-0000-0000-000002000000}">
          <x14:formula1>
            <xm:f>info!$A$9:$A$13</xm:f>
          </x14:formula1>
          <xm:sqref>M2:M192</xm:sqref>
        </x14:dataValidation>
        <x14:dataValidation type="list" allowBlank="1" showInputMessage="1" showErrorMessage="1" xr:uid="{00000000-0002-0000-0000-000003000000}">
          <x14:formula1>
            <xm:f>info!$A$23:$A$24</xm:f>
          </x14:formula1>
          <xm:sqref>N2:N192</xm:sqref>
        </x14:dataValidation>
        <x14:dataValidation type="list" allowBlank="1" showInputMessage="1" showErrorMessage="1" xr:uid="{00000000-0002-0000-0000-000004000000}">
          <x14:formula1>
            <xm:f>info!$A$15:$A$16</xm:f>
          </x14:formula1>
          <xm:sqref>J2:J192</xm:sqref>
        </x14:dataValidation>
        <x14:dataValidation type="list" allowBlank="1" showInputMessage="1" showErrorMessage="1" xr:uid="{00000000-0002-0000-0000-000005000000}">
          <x14:formula1>
            <xm:f>info!$A$19:$A$20</xm:f>
          </x14:formula1>
          <xm:sqref>K2:K192</xm:sqref>
        </x14:dataValidation>
        <x14:dataValidation type="list" allowBlank="1" showInputMessage="1" showErrorMessage="1" xr:uid="{00000000-0002-0000-0000-000006000000}">
          <x14:formula1>
            <xm:f>info!$A$27:$A$28</xm:f>
          </x14:formula1>
          <xm:sqref>O2:O192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6"/>
  <sheetViews>
    <sheetView rightToLeft="1" tabSelected="1" topLeftCell="N1" workbookViewId="0">
      <pane ySplit="1" topLeftCell="N97" activePane="bottomLeft" state="frozen"/>
      <selection activeCell="N1" sqref="N1"/>
      <selection pane="bottomLeft" sqref="A1:T116"/>
    </sheetView>
  </sheetViews>
  <sheetFormatPr defaultColWidth="8.82421875" defaultRowHeight="14.25" x14ac:dyDescent="0.15"/>
  <cols>
    <col min="1" max="1" width="4.65625" style="73" customWidth="1"/>
    <col min="2" max="2" width="16.671875" style="72" customWidth="1"/>
    <col min="3" max="3" width="13.359375" style="72" customWidth="1"/>
    <col min="4" max="4" width="7.72265625" style="72" customWidth="1"/>
    <col min="5" max="5" width="6.49609375" style="72" customWidth="1"/>
    <col min="6" max="6" width="6.25" style="72" customWidth="1"/>
    <col min="7" max="7" width="6.49609375" style="72" customWidth="1"/>
    <col min="8" max="8" width="8.45703125" style="72" customWidth="1"/>
    <col min="9" max="9" width="7.35546875" style="72" customWidth="1"/>
    <col min="10" max="10" width="4.90234375" style="72" customWidth="1"/>
    <col min="11" max="11" width="6.984375" style="72" customWidth="1"/>
    <col min="12" max="13" width="5.515625" style="72" customWidth="1"/>
    <col min="14" max="14" width="5.76171875" style="72" customWidth="1"/>
    <col min="15" max="16" width="5.1484375" style="72" customWidth="1"/>
    <col min="17" max="17" width="5.26953125" style="72" customWidth="1"/>
    <col min="18" max="18" width="6.25" style="72" customWidth="1"/>
    <col min="19" max="19" width="13.23828125" style="79" customWidth="1"/>
    <col min="20" max="20" width="13.97265625" style="74" customWidth="1"/>
    <col min="21" max="16384" width="8.82421875" style="69"/>
  </cols>
  <sheetData>
    <row r="1" spans="1:20" s="70" customFormat="1" ht="63" x14ac:dyDescent="0.15">
      <c r="A1" s="80" t="str">
        <f>main!A1</f>
        <v>ت</v>
      </c>
      <c r="B1" s="76" t="str">
        <f>main!B1</f>
        <v>الاسم الرباعي</v>
      </c>
      <c r="C1" s="76" t="str">
        <f>main!C1</f>
        <v>العنوان الوظيفي</v>
      </c>
      <c r="D1" s="76" t="str">
        <f>main!D1</f>
        <v>التحصيل الدراسي</v>
      </c>
      <c r="E1" s="76" t="str">
        <f>main!E1</f>
        <v>الحالة الزوجية</v>
      </c>
      <c r="F1" s="76" t="str">
        <f>main!F1</f>
        <v>عدد افراد العائلة المكلف باعالتهم</v>
      </c>
      <c r="G1" s="76" t="str">
        <f>main!G1</f>
        <v>عدد سنوات الخدمة خارج التعليم العالي</v>
      </c>
      <c r="H1" s="76" t="str">
        <f>main!H1</f>
        <v>عدد سنوات الخدمة داخل التعليم لحملة الدبلوم العالي فما دون</v>
      </c>
      <c r="I1" s="76" t="str">
        <f>main!I1</f>
        <v>عدد سنوات الخدمة داخل التعليم لاصحاب الشهادات العليا</v>
      </c>
      <c r="J1" s="76" t="str">
        <f>main!J1</f>
        <v>عدم امتلاك قطعة ارض</v>
      </c>
      <c r="K1" s="76" t="str">
        <f>main!K1</f>
        <v>العمل في مركز الوزارة خارج منطقة السكن</v>
      </c>
      <c r="L1" s="76" t="str">
        <f>main!L1</f>
        <v>الشهادة</v>
      </c>
      <c r="M1" s="76" t="str">
        <f>main!M1</f>
        <v>اللقب العلمي</v>
      </c>
      <c r="N1" s="76" t="str">
        <f>main!N1</f>
        <v>منصب اداري ا و ب يعرضه للخطر</v>
      </c>
      <c r="O1" s="76" t="str">
        <f>main!O1</f>
        <v>شهيد من الدرجة الأولى</v>
      </c>
      <c r="P1" s="76" t="s">
        <v>279</v>
      </c>
      <c r="Q1" s="76" t="s">
        <v>280</v>
      </c>
      <c r="R1" s="76" t="s">
        <v>14</v>
      </c>
      <c r="S1" s="71" t="s">
        <v>41</v>
      </c>
      <c r="T1" s="80" t="s">
        <v>42</v>
      </c>
    </row>
    <row r="2" spans="1:20" x14ac:dyDescent="0.15">
      <c r="A2" s="81">
        <v>1</v>
      </c>
      <c r="B2" s="77" t="str">
        <f>main!B11</f>
        <v xml:space="preserve">اسامة حيدر فارس </v>
      </c>
      <c r="C2" s="77" t="str">
        <f>main!C11</f>
        <v xml:space="preserve">م. طبي اقدم </v>
      </c>
      <c r="D2" s="77" t="str">
        <f>main!D11</f>
        <v>بكالوريوس</v>
      </c>
      <c r="E2" s="77" t="str">
        <f>main!E11</f>
        <v>متزوج</v>
      </c>
      <c r="F2" s="77">
        <f>2*main!F11</f>
        <v>10</v>
      </c>
      <c r="G2" s="77">
        <f>main!G11</f>
        <v>0</v>
      </c>
      <c r="H2" s="77">
        <f>2*main!H11</f>
        <v>34</v>
      </c>
      <c r="I2" s="77">
        <f>3*main!I11</f>
        <v>0</v>
      </c>
      <c r="J2" s="77">
        <f>VLOOKUP(main!J11,info!A$15:B$16,2,FALSE )</f>
        <v>6</v>
      </c>
      <c r="K2" s="77">
        <f>VLOOKUP(main!K11,info!A$19:B$20,2,FALSE )</f>
        <v>0</v>
      </c>
      <c r="L2" s="77">
        <f>VLOOKUP(main!L11,info!A$5:B$8,2,FALSE )</f>
        <v>1</v>
      </c>
      <c r="M2" s="77">
        <f>VLOOKUP(main!M11,info!A$9:B$13,2,FALSE )</f>
        <v>0</v>
      </c>
      <c r="N2" s="77">
        <f>VLOOKUP(main!N11,info!A$23:B$24,2,FALSE )</f>
        <v>0</v>
      </c>
      <c r="O2" s="77">
        <f>VLOOKUP(main!O11,info!A$27:B$28,2,FALSE )</f>
        <v>0</v>
      </c>
      <c r="P2" s="77">
        <f>main!P11</f>
        <v>35</v>
      </c>
      <c r="Q2" s="77">
        <f>main!Q11</f>
        <v>0</v>
      </c>
      <c r="R2" s="77">
        <f t="shared" ref="R2:R33" si="0">SUM(B2:Q2)</f>
        <v>86</v>
      </c>
      <c r="S2" s="78" t="s">
        <v>287</v>
      </c>
      <c r="T2" s="75" t="str">
        <f>main!S11</f>
        <v xml:space="preserve">طب الاسنان </v>
      </c>
    </row>
    <row r="3" spans="1:20" x14ac:dyDescent="0.15">
      <c r="A3" s="81">
        <v>2</v>
      </c>
      <c r="B3" s="77" t="str">
        <f>main!B8</f>
        <v xml:space="preserve">احمد عبدالرضا صباح </v>
      </c>
      <c r="C3" s="77" t="str">
        <f>main!C8</f>
        <v xml:space="preserve">معاون رئيس حراس </v>
      </c>
      <c r="D3" s="77" t="str">
        <f>main!D8</f>
        <v>متوسطة</v>
      </c>
      <c r="E3" s="77" t="str">
        <f>main!E8</f>
        <v>متزوج</v>
      </c>
      <c r="F3" s="77">
        <f>2*main!F8</f>
        <v>8</v>
      </c>
      <c r="G3" s="77">
        <f>main!G8</f>
        <v>0</v>
      </c>
      <c r="H3" s="77">
        <f>2*main!H8</f>
        <v>24</v>
      </c>
      <c r="I3" s="77">
        <f>3*main!I8</f>
        <v>0</v>
      </c>
      <c r="J3" s="77">
        <f>VLOOKUP(main!J8,info!A$15:B$16,2,FALSE )</f>
        <v>6</v>
      </c>
      <c r="K3" s="77">
        <f>VLOOKUP(main!K8,info!A$19:B$20,2,FALSE )</f>
        <v>0</v>
      </c>
      <c r="L3" s="77">
        <f>VLOOKUP(main!L8,info!A$5:B$8,2,FALSE )</f>
        <v>0</v>
      </c>
      <c r="M3" s="77">
        <f>VLOOKUP(main!M8,info!A$9:B$13,2,FALSE )</f>
        <v>0</v>
      </c>
      <c r="N3" s="77">
        <f>VLOOKUP(main!N8,info!A$23:B$24,2,FALSE )</f>
        <v>0</v>
      </c>
      <c r="O3" s="77">
        <f>VLOOKUP(main!O8,info!A$27:B$28,2,FALSE )</f>
        <v>0</v>
      </c>
      <c r="P3" s="77">
        <f>main!P8</f>
        <v>36</v>
      </c>
      <c r="Q3" s="77">
        <f>main!Q8</f>
        <v>0</v>
      </c>
      <c r="R3" s="77">
        <f t="shared" si="0"/>
        <v>74</v>
      </c>
      <c r="S3" s="78" t="s">
        <v>286</v>
      </c>
      <c r="T3" s="75" t="str">
        <f>main!S8</f>
        <v xml:space="preserve">كلية العلوم الاسلامية </v>
      </c>
    </row>
    <row r="4" spans="1:20" x14ac:dyDescent="0.15">
      <c r="A4" s="81">
        <v>3</v>
      </c>
      <c r="B4" s="77" t="str">
        <f>main!B40</f>
        <v xml:space="preserve">حميدة عبد مجهول </v>
      </c>
      <c r="C4" s="77" t="str">
        <f>main!C40</f>
        <v>مدير حسابات اقدم</v>
      </c>
      <c r="D4" s="77" t="str">
        <f>main!D40</f>
        <v>دبلوم</v>
      </c>
      <c r="E4" s="77" t="str">
        <f>main!E40</f>
        <v>متزوج</v>
      </c>
      <c r="F4" s="77">
        <f>2*main!F40</f>
        <v>10</v>
      </c>
      <c r="G4" s="77">
        <f>main!G40</f>
        <v>0</v>
      </c>
      <c r="H4" s="77">
        <f>2*main!H40</f>
        <v>56</v>
      </c>
      <c r="I4" s="77">
        <f>3*main!I40</f>
        <v>0</v>
      </c>
      <c r="J4" s="77">
        <f>VLOOKUP(main!J40,info!A$15:B$16,2,FALSE )</f>
        <v>6</v>
      </c>
      <c r="K4" s="77">
        <f>VLOOKUP(main!K40,info!A$19:B$20,2,FALSE )</f>
        <v>0</v>
      </c>
      <c r="L4" s="77">
        <f>VLOOKUP(main!L40,info!A$5:B$8,2,FALSE )</f>
        <v>1</v>
      </c>
      <c r="M4" s="77">
        <f>VLOOKUP(main!M40,info!A$9:B$13,2,FALSE )</f>
        <v>0</v>
      </c>
      <c r="N4" s="77">
        <f>VLOOKUP(main!N40,info!A$23:B$24,2,FALSE )</f>
        <v>0</v>
      </c>
      <c r="O4" s="77">
        <f>VLOOKUP(main!O40,info!A$27:B$28,2,FALSE )</f>
        <v>0</v>
      </c>
      <c r="P4" s="77">
        <f>main!P40</f>
        <v>0</v>
      </c>
      <c r="Q4" s="77">
        <f>main!Q40</f>
        <v>0</v>
      </c>
      <c r="R4" s="77">
        <f t="shared" si="0"/>
        <v>73</v>
      </c>
      <c r="S4" s="78">
        <f>main!R40</f>
        <v>0</v>
      </c>
      <c r="T4" s="75" t="str">
        <f>main!S40</f>
        <v xml:space="preserve">كلية العلوم الاسلامية </v>
      </c>
    </row>
    <row r="5" spans="1:20" x14ac:dyDescent="0.15">
      <c r="A5" s="81">
        <v>4</v>
      </c>
      <c r="B5" s="77" t="str">
        <f>main!B68</f>
        <v xml:space="preserve">علاء حسن هاشم </v>
      </c>
      <c r="C5" s="77" t="str">
        <f>main!C68</f>
        <v>رئيس سواق</v>
      </c>
      <c r="D5" s="77" t="str">
        <f>main!D68</f>
        <v>ابتدائية</v>
      </c>
      <c r="E5" s="77" t="str">
        <f>main!E68</f>
        <v>متزوج</v>
      </c>
      <c r="F5" s="77">
        <f>2*main!F68</f>
        <v>6</v>
      </c>
      <c r="G5" s="77">
        <f>main!G68</f>
        <v>0</v>
      </c>
      <c r="H5" s="77">
        <f>2*main!H68</f>
        <v>32</v>
      </c>
      <c r="I5" s="77">
        <f>3*main!I68</f>
        <v>0</v>
      </c>
      <c r="J5" s="77">
        <f>VLOOKUP(main!J68,info!A$15:B$16,2,FALSE )</f>
        <v>6</v>
      </c>
      <c r="K5" s="77">
        <f>VLOOKUP(main!K68,info!A$19:B$20,2,FALSE )</f>
        <v>0</v>
      </c>
      <c r="L5" s="77">
        <f>VLOOKUP(main!L68,info!A$5:B$8,2,FALSE )</f>
        <v>0</v>
      </c>
      <c r="M5" s="77">
        <f>VLOOKUP(main!M68,info!A$9:B$13,2,FALSE )</f>
        <v>0</v>
      </c>
      <c r="N5" s="77">
        <f>VLOOKUP(main!N68,info!A$23:B$24,2,FALSE )</f>
        <v>0</v>
      </c>
      <c r="O5" s="77">
        <f>VLOOKUP(main!O68,info!A$27:B$28,2,FALSE )</f>
        <v>0</v>
      </c>
      <c r="P5" s="77">
        <f>main!P68</f>
        <v>27</v>
      </c>
      <c r="Q5" s="77">
        <v>1</v>
      </c>
      <c r="R5" s="77">
        <f t="shared" si="0"/>
        <v>72</v>
      </c>
      <c r="S5" s="78" t="s">
        <v>285</v>
      </c>
      <c r="T5" s="75" t="str">
        <f>main!S68</f>
        <v xml:space="preserve">التمريض </v>
      </c>
    </row>
    <row r="6" spans="1:20" x14ac:dyDescent="0.15">
      <c r="A6" s="81">
        <v>5</v>
      </c>
      <c r="B6" s="77" t="str">
        <f>main!B20</f>
        <v xml:space="preserve">امل هاشم حسن </v>
      </c>
      <c r="C6" s="77" t="str">
        <f>main!C20</f>
        <v>رئيس ملاحظين</v>
      </c>
      <c r="D6" s="77" t="str">
        <f>main!D20</f>
        <v>اعدادية</v>
      </c>
      <c r="E6" s="77" t="str">
        <f>main!E20</f>
        <v>متزوج</v>
      </c>
      <c r="F6" s="77">
        <f>2*main!F20</f>
        <v>6</v>
      </c>
      <c r="G6" s="77">
        <f>main!G20</f>
        <v>0</v>
      </c>
      <c r="H6" s="77">
        <f>2*main!H20</f>
        <v>52</v>
      </c>
      <c r="I6" s="77">
        <f>3*main!I20</f>
        <v>0</v>
      </c>
      <c r="J6" s="77">
        <f>VLOOKUP(main!J20,info!A$15:B$16,2,FALSE )</f>
        <v>6</v>
      </c>
      <c r="K6" s="77">
        <f>VLOOKUP(main!K20,info!A$19:B$20,2,FALSE )</f>
        <v>0</v>
      </c>
      <c r="L6" s="77">
        <f>VLOOKUP(main!L20,info!A$5:B$8,2,FALSE )</f>
        <v>0</v>
      </c>
      <c r="M6" s="77">
        <f>VLOOKUP(main!M20,info!A$9:B$13,2,FALSE )</f>
        <v>0</v>
      </c>
      <c r="N6" s="77">
        <f>VLOOKUP(main!N20,info!A$23:B$24,2,FALSE )</f>
        <v>0</v>
      </c>
      <c r="O6" s="77">
        <f>VLOOKUP(main!O20,info!A$27:B$28,2,FALSE )</f>
        <v>0</v>
      </c>
      <c r="P6" s="77">
        <f>main!P20</f>
        <v>0</v>
      </c>
      <c r="Q6" s="77">
        <f>main!Q20</f>
        <v>0</v>
      </c>
      <c r="R6" s="77">
        <f t="shared" si="0"/>
        <v>64</v>
      </c>
      <c r="S6" s="78">
        <f>main!R20</f>
        <v>0</v>
      </c>
      <c r="T6" s="75" t="str">
        <f>main!S20</f>
        <v>التربية الصرفة</v>
      </c>
    </row>
    <row r="7" spans="1:20" x14ac:dyDescent="0.15">
      <c r="A7" s="81">
        <v>6</v>
      </c>
      <c r="B7" s="77" t="str">
        <f>main!B25</f>
        <v xml:space="preserve">باسمة ماطور شنين </v>
      </c>
      <c r="C7" s="77" t="str">
        <f>main!C25</f>
        <v xml:space="preserve">كاتب </v>
      </c>
      <c r="D7" s="77" t="str">
        <f>main!D25</f>
        <v>اعدادية</v>
      </c>
      <c r="E7" s="77" t="str">
        <f>main!E25</f>
        <v>متزوج</v>
      </c>
      <c r="F7" s="77">
        <f>2*main!F25</f>
        <v>10</v>
      </c>
      <c r="G7" s="77">
        <f>main!G25</f>
        <v>0</v>
      </c>
      <c r="H7" s="77">
        <f>2*main!H25</f>
        <v>48</v>
      </c>
      <c r="I7" s="77">
        <f>3*main!I25</f>
        <v>0</v>
      </c>
      <c r="J7" s="77">
        <f>VLOOKUP(main!J25,info!A$15:B$16,2,FALSE )</f>
        <v>6</v>
      </c>
      <c r="K7" s="77">
        <f>VLOOKUP(main!K25,info!A$19:B$20,2,FALSE )</f>
        <v>0</v>
      </c>
      <c r="L7" s="77">
        <f>VLOOKUP(main!L25,info!A$5:B$8,2,FALSE )</f>
        <v>0</v>
      </c>
      <c r="M7" s="77">
        <f>VLOOKUP(main!M25,info!A$9:B$13,2,FALSE )</f>
        <v>0</v>
      </c>
      <c r="N7" s="77">
        <f>VLOOKUP(main!N25,info!A$23:B$24,2,FALSE )</f>
        <v>0</v>
      </c>
      <c r="O7" s="77">
        <f>VLOOKUP(main!O25,info!A$27:B$28,2,FALSE )</f>
        <v>0</v>
      </c>
      <c r="P7" s="77">
        <f>main!P25</f>
        <v>0</v>
      </c>
      <c r="Q7" s="77">
        <f>main!Q25</f>
        <v>0</v>
      </c>
      <c r="R7" s="77">
        <f t="shared" si="0"/>
        <v>64</v>
      </c>
      <c r="S7" s="78">
        <f>main!R25</f>
        <v>0</v>
      </c>
      <c r="T7" s="75" t="str">
        <f>main!S25</f>
        <v xml:space="preserve">الاقسام الداخلية </v>
      </c>
    </row>
    <row r="8" spans="1:20" x14ac:dyDescent="0.15">
      <c r="A8" s="81">
        <v>7</v>
      </c>
      <c r="B8" s="77" t="str">
        <f>main!B84</f>
        <v xml:space="preserve">فلاح عبادي عبد الله حسين </v>
      </c>
      <c r="C8" s="77" t="str">
        <f>main!C84</f>
        <v>رئيس مهندسين اقدم</v>
      </c>
      <c r="D8" s="77" t="str">
        <f>main!D84</f>
        <v>بكالوريوس</v>
      </c>
      <c r="E8" s="77" t="str">
        <f>main!E84</f>
        <v>متزوج</v>
      </c>
      <c r="F8" s="77">
        <f>2*main!F84</f>
        <v>10</v>
      </c>
      <c r="G8" s="77">
        <f>main!G84</f>
        <v>0</v>
      </c>
      <c r="H8" s="77">
        <f>2*main!H84</f>
        <v>36</v>
      </c>
      <c r="I8" s="77">
        <f>3*main!I84</f>
        <v>0</v>
      </c>
      <c r="J8" s="77">
        <f>VLOOKUP(main!J84,info!A$15:B$16,2,FALSE )</f>
        <v>6</v>
      </c>
      <c r="K8" s="77">
        <f>VLOOKUP(main!K84,info!A$19:B$20,2,FALSE )</f>
        <v>8</v>
      </c>
      <c r="L8" s="77">
        <f>VLOOKUP(main!L84,info!A$5:B$8,2,FALSE )</f>
        <v>2</v>
      </c>
      <c r="M8" s="77">
        <f>VLOOKUP(main!M84,info!A$9:B$13,2,FALSE )</f>
        <v>0</v>
      </c>
      <c r="N8" s="77">
        <f>VLOOKUP(main!N84,info!A$23:B$24,2,FALSE )</f>
        <v>0</v>
      </c>
      <c r="O8" s="77">
        <f>VLOOKUP(main!O84,info!A$27:B$28,2,FALSE )</f>
        <v>0</v>
      </c>
      <c r="P8" s="77">
        <f>main!P84</f>
        <v>0</v>
      </c>
      <c r="Q8" s="77">
        <f>main!Q84</f>
        <v>0</v>
      </c>
      <c r="R8" s="77">
        <f t="shared" si="0"/>
        <v>62</v>
      </c>
      <c r="S8" s="78">
        <f>main!R84</f>
        <v>0</v>
      </c>
      <c r="T8" s="75" t="str">
        <f>main!S84</f>
        <v>رئاسة الجامعة</v>
      </c>
    </row>
    <row r="9" spans="1:20" x14ac:dyDescent="0.15">
      <c r="A9" s="81">
        <v>8</v>
      </c>
      <c r="B9" s="77" t="str">
        <f>main!B28</f>
        <v xml:space="preserve">حازم حاكم كنوش شتاغ </v>
      </c>
      <c r="C9" s="77" t="str">
        <f>main!C28</f>
        <v>-</v>
      </c>
      <c r="D9" s="77" t="str">
        <f>main!D28</f>
        <v>ابتدائية</v>
      </c>
      <c r="E9" s="77" t="str">
        <f>main!E28</f>
        <v>متزوج</v>
      </c>
      <c r="F9" s="77">
        <f>2*main!F28</f>
        <v>16</v>
      </c>
      <c r="G9" s="77">
        <f>main!G28</f>
        <v>0</v>
      </c>
      <c r="H9" s="77">
        <f>2*main!H28</f>
        <v>30</v>
      </c>
      <c r="I9" s="77">
        <f>3*main!I28</f>
        <v>0</v>
      </c>
      <c r="J9" s="77">
        <f>VLOOKUP(main!J28,info!A$15:B$16,2,FALSE )</f>
        <v>6</v>
      </c>
      <c r="K9" s="77">
        <f>VLOOKUP(main!K28,info!A$19:B$20,2,FALSE )</f>
        <v>8</v>
      </c>
      <c r="L9" s="77">
        <f>VLOOKUP(main!L28,info!A$5:B$8,2,FALSE )</f>
        <v>0</v>
      </c>
      <c r="M9" s="77">
        <f>VLOOKUP(main!M28,info!A$9:B$13,2,FALSE )</f>
        <v>0</v>
      </c>
      <c r="N9" s="77">
        <f>VLOOKUP(main!N28,info!A$23:B$24,2,FALSE )</f>
        <v>0</v>
      </c>
      <c r="O9" s="77">
        <f>VLOOKUP(main!O28,info!A$27:B$28,2,FALSE )</f>
        <v>0</v>
      </c>
      <c r="P9" s="77">
        <f>main!P28</f>
        <v>0</v>
      </c>
      <c r="Q9" s="77">
        <f>main!Q28</f>
        <v>0</v>
      </c>
      <c r="R9" s="77">
        <f t="shared" si="0"/>
        <v>60</v>
      </c>
      <c r="S9" s="78">
        <f>main!R28</f>
        <v>0</v>
      </c>
      <c r="T9" s="75" t="str">
        <f>main!S28</f>
        <v>تربية رياضية</v>
      </c>
    </row>
    <row r="10" spans="1:20" x14ac:dyDescent="0.15">
      <c r="A10" s="81">
        <v>9</v>
      </c>
      <c r="B10" s="77" t="str">
        <f>main!B71</f>
        <v>علي جراد دبيب مذخور</v>
      </c>
      <c r="C10" s="77" t="str">
        <f>main!C71</f>
        <v>م مدير</v>
      </c>
      <c r="D10" s="77" t="str">
        <f>main!D71</f>
        <v>اعدادية</v>
      </c>
      <c r="E10" s="77" t="str">
        <f>main!E71</f>
        <v>متزوج</v>
      </c>
      <c r="F10" s="77">
        <f>2*main!F71</f>
        <v>10</v>
      </c>
      <c r="G10" s="77">
        <f>main!G71</f>
        <v>0</v>
      </c>
      <c r="H10" s="77">
        <f>2*main!H71</f>
        <v>34</v>
      </c>
      <c r="I10" s="77">
        <f>3*main!I71</f>
        <v>0</v>
      </c>
      <c r="J10" s="77">
        <f>VLOOKUP(main!J71,info!A$15:B$16,2,FALSE )</f>
        <v>6</v>
      </c>
      <c r="K10" s="77">
        <f>VLOOKUP(main!K71,info!A$19:B$20,2,FALSE )</f>
        <v>0</v>
      </c>
      <c r="L10" s="77">
        <f>VLOOKUP(main!L71,info!A$5:B$8,2,FALSE )</f>
        <v>0</v>
      </c>
      <c r="M10" s="77">
        <f>VLOOKUP(main!M71,info!A$9:B$13,2,FALSE )</f>
        <v>0</v>
      </c>
      <c r="N10" s="77">
        <f>VLOOKUP(main!N71,info!A$23:B$24,2,FALSE )</f>
        <v>0</v>
      </c>
      <c r="O10" s="77">
        <f>VLOOKUP(main!O71,info!A$27:B$28,2,FALSE )</f>
        <v>10</v>
      </c>
      <c r="P10" s="77">
        <f>main!P71</f>
        <v>0</v>
      </c>
      <c r="Q10" s="77">
        <f>main!Q71</f>
        <v>0</v>
      </c>
      <c r="R10" s="77">
        <f t="shared" si="0"/>
        <v>60</v>
      </c>
      <c r="S10" s="78">
        <f>main!R71</f>
        <v>0</v>
      </c>
      <c r="T10" s="75" t="str">
        <f>main!S71</f>
        <v>رئاسة الجامعة</v>
      </c>
    </row>
    <row r="11" spans="1:20" x14ac:dyDescent="0.15">
      <c r="A11" s="81">
        <v>10</v>
      </c>
      <c r="B11" s="77" t="str">
        <f>main!B75</f>
        <v>علي طالب هادي نعمه</v>
      </c>
      <c r="C11" s="77" t="str">
        <f>main!C75</f>
        <v>-</v>
      </c>
      <c r="D11" s="77" t="str">
        <f>main!D75</f>
        <v>اعدادية</v>
      </c>
      <c r="E11" s="77" t="str">
        <f>main!E75</f>
        <v>متزوج</v>
      </c>
      <c r="F11" s="77">
        <f>2*main!F75</f>
        <v>16</v>
      </c>
      <c r="G11" s="77">
        <f>main!G75</f>
        <v>0</v>
      </c>
      <c r="H11" s="77">
        <f>2*main!H75</f>
        <v>30</v>
      </c>
      <c r="I11" s="77">
        <f>3*main!I75</f>
        <v>0</v>
      </c>
      <c r="J11" s="77">
        <f>VLOOKUP(main!J75,info!A$15:B$16,2,FALSE )</f>
        <v>6</v>
      </c>
      <c r="K11" s="77">
        <f>VLOOKUP(main!K75,info!A$19:B$20,2,FALSE )</f>
        <v>8</v>
      </c>
      <c r="L11" s="77">
        <f>VLOOKUP(main!L75,info!A$5:B$8,2,FALSE )</f>
        <v>0</v>
      </c>
      <c r="M11" s="77">
        <f>VLOOKUP(main!M75,info!A$9:B$13,2,FALSE )</f>
        <v>0</v>
      </c>
      <c r="N11" s="77">
        <f>VLOOKUP(main!N75,info!A$23:B$24,2,FALSE )</f>
        <v>0</v>
      </c>
      <c r="O11" s="77">
        <f>VLOOKUP(main!O75,info!A$27:B$28,2,FALSE )</f>
        <v>0</v>
      </c>
      <c r="P11" s="77">
        <f>main!P75</f>
        <v>0</v>
      </c>
      <c r="Q11" s="77">
        <f>main!Q75</f>
        <v>0</v>
      </c>
      <c r="R11" s="77">
        <f t="shared" si="0"/>
        <v>60</v>
      </c>
      <c r="S11" s="78">
        <f>main!R75</f>
        <v>0</v>
      </c>
      <c r="T11" s="75" t="str">
        <f>main!S75</f>
        <v>الطب</v>
      </c>
    </row>
    <row r="12" spans="1:20" x14ac:dyDescent="0.15">
      <c r="A12" s="81">
        <v>11</v>
      </c>
      <c r="B12" s="77" t="str">
        <f>main!B14</f>
        <v>اسماء ياسين جعفر والي</v>
      </c>
      <c r="C12" s="77" t="str">
        <f>main!C14</f>
        <v>م مدير</v>
      </c>
      <c r="D12" s="77" t="str">
        <f>main!D14</f>
        <v>بكالوريوس</v>
      </c>
      <c r="E12" s="77" t="str">
        <f>main!E14</f>
        <v>متزوج</v>
      </c>
      <c r="F12" s="77">
        <f>2*main!F14</f>
        <v>6</v>
      </c>
      <c r="G12" s="77">
        <f>main!G14</f>
        <v>0</v>
      </c>
      <c r="H12" s="77">
        <f>2*main!H14</f>
        <v>34</v>
      </c>
      <c r="I12" s="77">
        <f>3*main!I14</f>
        <v>0</v>
      </c>
      <c r="J12" s="77">
        <f>VLOOKUP(main!J14,info!A$15:B$16,2,FALSE )</f>
        <v>6</v>
      </c>
      <c r="K12" s="77">
        <f>VLOOKUP(main!K14,info!A$19:B$20,2,FALSE )</f>
        <v>0</v>
      </c>
      <c r="L12" s="77">
        <f>VLOOKUP(main!L14,info!A$5:B$8,2,FALSE )</f>
        <v>2</v>
      </c>
      <c r="M12" s="77">
        <f>VLOOKUP(main!M14,info!A$9:B$13,2,FALSE )</f>
        <v>0</v>
      </c>
      <c r="N12" s="77">
        <f>VLOOKUP(main!N14,info!A$23:B$24,2,FALSE )</f>
        <v>0</v>
      </c>
      <c r="O12" s="77">
        <f>VLOOKUP(main!O14,info!A$27:B$28,2,FALSE )</f>
        <v>10</v>
      </c>
      <c r="P12" s="77">
        <f>main!P14</f>
        <v>0</v>
      </c>
      <c r="Q12" s="77">
        <f>main!Q14</f>
        <v>1</v>
      </c>
      <c r="R12" s="77">
        <f t="shared" si="0"/>
        <v>59</v>
      </c>
      <c r="S12" s="78">
        <f>main!R14</f>
        <v>0</v>
      </c>
      <c r="T12" s="75" t="str">
        <f>main!S14</f>
        <v>مركز الدراسات التاريخية</v>
      </c>
    </row>
    <row r="13" spans="1:20" x14ac:dyDescent="0.15">
      <c r="A13" s="81">
        <v>12</v>
      </c>
      <c r="B13" s="77" t="str">
        <f>main!B13</f>
        <v xml:space="preserve">اسعدهادي دخيل </v>
      </c>
      <c r="C13" s="77" t="str">
        <f>main!C13</f>
        <v>رئيس ابحاث</v>
      </c>
      <c r="D13" s="77" t="str">
        <f>main!D13</f>
        <v>اعدادية</v>
      </c>
      <c r="E13" s="77" t="str">
        <f>main!E13</f>
        <v>متزوج</v>
      </c>
      <c r="F13" s="77">
        <f>2*main!F13</f>
        <v>6</v>
      </c>
      <c r="G13" s="77">
        <f>main!G13</f>
        <v>0</v>
      </c>
      <c r="H13" s="77">
        <f>2*main!H13</f>
        <v>34</v>
      </c>
      <c r="I13" s="77">
        <f>3*main!I13</f>
        <v>0</v>
      </c>
      <c r="J13" s="77">
        <f>VLOOKUP(main!J13,info!A$15:B$16,2,FALSE )</f>
        <v>6</v>
      </c>
      <c r="K13" s="77">
        <f>VLOOKUP(main!K13,info!A$19:B$20,2,FALSE )</f>
        <v>0</v>
      </c>
      <c r="L13" s="77">
        <f>VLOOKUP(main!L13,info!A$5:B$8,2,FALSE )</f>
        <v>0</v>
      </c>
      <c r="M13" s="77">
        <f>VLOOKUP(main!M13,info!A$9:B$13,2,FALSE )</f>
        <v>0</v>
      </c>
      <c r="N13" s="77">
        <f>VLOOKUP(main!N13,info!A$23:B$24,2,FALSE )</f>
        <v>0</v>
      </c>
      <c r="O13" s="77">
        <f>VLOOKUP(main!O13,info!A$27:B$28,2,FALSE )</f>
        <v>10</v>
      </c>
      <c r="P13" s="77">
        <f>main!P13</f>
        <v>0</v>
      </c>
      <c r="Q13" s="77">
        <f>main!Q13</f>
        <v>0</v>
      </c>
      <c r="R13" s="77">
        <f t="shared" si="0"/>
        <v>56</v>
      </c>
      <c r="S13" s="78">
        <f>main!R13</f>
        <v>0</v>
      </c>
      <c r="T13" s="75" t="str">
        <f>main!S13</f>
        <v>الهندسة</v>
      </c>
    </row>
    <row r="14" spans="1:20" x14ac:dyDescent="0.15">
      <c r="A14" s="81">
        <v>13</v>
      </c>
      <c r="B14" s="77" t="str">
        <f>main!B23</f>
        <v>باسم جودة خضير</v>
      </c>
      <c r="C14" s="77" t="str">
        <f>main!C23</f>
        <v>رئيس سواق اقدم</v>
      </c>
      <c r="D14" s="77" t="str">
        <f>main!D23</f>
        <v>أبتدائية</v>
      </c>
      <c r="E14" s="77" t="str">
        <f>main!E23</f>
        <v>متزوج</v>
      </c>
      <c r="F14" s="77">
        <f>2*main!F23</f>
        <v>8</v>
      </c>
      <c r="G14" s="77">
        <f>main!G23</f>
        <v>0</v>
      </c>
      <c r="H14" s="77">
        <f>2*main!H23</f>
        <v>42</v>
      </c>
      <c r="I14" s="77">
        <f>3*main!I23</f>
        <v>0</v>
      </c>
      <c r="J14" s="77">
        <f>VLOOKUP(main!J23,info!A$15:B$16,2,FALSE )</f>
        <v>6</v>
      </c>
      <c r="K14" s="77">
        <f>VLOOKUP(main!K23,info!A$19:B$20,2,FALSE )</f>
        <v>0</v>
      </c>
      <c r="L14" s="77">
        <f>VLOOKUP(main!L23,info!A$5:B$8,2,FALSE )</f>
        <v>0</v>
      </c>
      <c r="M14" s="77">
        <f>VLOOKUP(main!M23,info!A$9:B$13,2,FALSE )</f>
        <v>0</v>
      </c>
      <c r="N14" s="77">
        <f>VLOOKUP(main!N23,info!A$23:B$24,2,FALSE )</f>
        <v>0</v>
      </c>
      <c r="O14" s="77">
        <f>VLOOKUP(main!O23,info!A$27:B$28,2,FALSE )</f>
        <v>0</v>
      </c>
      <c r="P14" s="77">
        <f>main!P23</f>
        <v>0</v>
      </c>
      <c r="Q14" s="77">
        <f>main!Q23</f>
        <v>0</v>
      </c>
      <c r="R14" s="77">
        <f t="shared" si="0"/>
        <v>56</v>
      </c>
      <c r="S14" s="78">
        <f>main!R23</f>
        <v>0</v>
      </c>
      <c r="T14" s="75" t="str">
        <f>main!S23</f>
        <v>رئاسة الجامعة</v>
      </c>
    </row>
    <row r="15" spans="1:20" x14ac:dyDescent="0.15">
      <c r="A15" s="81">
        <v>14</v>
      </c>
      <c r="B15" s="77" t="str">
        <f>main!B26</f>
        <v xml:space="preserve">بلسم عبد الله محمد عبد الرسول </v>
      </c>
      <c r="C15" s="77" t="str">
        <f>main!C26</f>
        <v>م مدير</v>
      </c>
      <c r="D15" s="77" t="str">
        <f>main!D26</f>
        <v>اعدادية</v>
      </c>
      <c r="E15" s="77" t="str">
        <f>main!E26</f>
        <v>متزوج</v>
      </c>
      <c r="F15" s="77">
        <f>2*main!F26</f>
        <v>8</v>
      </c>
      <c r="G15" s="77">
        <f>main!G26</f>
        <v>0</v>
      </c>
      <c r="H15" s="77">
        <f>2*main!H26</f>
        <v>42</v>
      </c>
      <c r="I15" s="77">
        <f>3*main!I26</f>
        <v>0</v>
      </c>
      <c r="J15" s="77">
        <f>VLOOKUP(main!J26,info!A$15:B$16,2,FALSE )</f>
        <v>6</v>
      </c>
      <c r="K15" s="77">
        <f>VLOOKUP(main!K26,info!A$19:B$20,2,FALSE )</f>
        <v>0</v>
      </c>
      <c r="L15" s="77">
        <f>VLOOKUP(main!L26,info!A$5:B$8,2,FALSE )</f>
        <v>0</v>
      </c>
      <c r="M15" s="77">
        <f>VLOOKUP(main!M26,info!A$9:B$13,2,FALSE )</f>
        <v>0</v>
      </c>
      <c r="N15" s="77">
        <f>VLOOKUP(main!N26,info!A$23:B$24,2,FALSE )</f>
        <v>0</v>
      </c>
      <c r="O15" s="77">
        <f>VLOOKUP(main!O26,info!A$27:B$28,2,FALSE )</f>
        <v>0</v>
      </c>
      <c r="P15" s="77">
        <f>main!P26</f>
        <v>0</v>
      </c>
      <c r="Q15" s="77">
        <f>main!Q26</f>
        <v>0</v>
      </c>
      <c r="R15" s="77">
        <f t="shared" si="0"/>
        <v>56</v>
      </c>
      <c r="S15" s="78">
        <f>main!R26</f>
        <v>0</v>
      </c>
      <c r="T15" s="75">
        <f>main!S26</f>
        <v>0</v>
      </c>
    </row>
    <row r="16" spans="1:20" x14ac:dyDescent="0.15">
      <c r="A16" s="81">
        <v>15</v>
      </c>
      <c r="B16" s="77" t="str">
        <f>main!B100</f>
        <v xml:space="preserve">مهدي عبد الجليل </v>
      </c>
      <c r="C16" s="77" t="str">
        <f>main!C100</f>
        <v>مدير اقدم</v>
      </c>
      <c r="D16" s="77">
        <f>main!D100</f>
        <v>0</v>
      </c>
      <c r="E16" s="77" t="str">
        <f>main!E100</f>
        <v>متزوج</v>
      </c>
      <c r="F16" s="77">
        <f>2*main!F100</f>
        <v>8</v>
      </c>
      <c r="G16" s="77">
        <f>main!G100</f>
        <v>12</v>
      </c>
      <c r="H16" s="77">
        <f>2*main!H100</f>
        <v>28</v>
      </c>
      <c r="I16" s="77">
        <f>3*main!I100</f>
        <v>0</v>
      </c>
      <c r="J16" s="77">
        <f>VLOOKUP(main!J100,info!A$15:B$16,2,FALSE )</f>
        <v>6</v>
      </c>
      <c r="K16" s="77">
        <f>VLOOKUP(main!K100,info!A$19:B$20,2,FALSE )</f>
        <v>0</v>
      </c>
      <c r="L16" s="77">
        <f>VLOOKUP(main!L100,info!A$5:B$8,2,FALSE )</f>
        <v>1</v>
      </c>
      <c r="M16" s="77">
        <f>VLOOKUP(main!M100,info!A$9:B$13,2,FALSE )</f>
        <v>0</v>
      </c>
      <c r="N16" s="77">
        <f>VLOOKUP(main!N100,info!A$23:B$24,2,FALSE )</f>
        <v>0</v>
      </c>
      <c r="O16" s="77">
        <f>VLOOKUP(main!O100,info!A$27:B$28,2,FALSE )</f>
        <v>0</v>
      </c>
      <c r="P16" s="77">
        <f>main!P100</f>
        <v>0</v>
      </c>
      <c r="Q16" s="77">
        <f>main!Q100</f>
        <v>1</v>
      </c>
      <c r="R16" s="77">
        <f t="shared" si="0"/>
        <v>56</v>
      </c>
      <c r="S16" s="78">
        <f>main!R100</f>
        <v>0</v>
      </c>
      <c r="T16" s="75" t="str">
        <f>main!S100</f>
        <v>الطب البيطري</v>
      </c>
    </row>
    <row r="17" spans="1:20" x14ac:dyDescent="0.15">
      <c r="A17" s="81">
        <v>16</v>
      </c>
      <c r="B17" s="77" t="str">
        <f>main!B110</f>
        <v xml:space="preserve">وجدي حاكم كنوش </v>
      </c>
      <c r="C17" s="77" t="str">
        <f>main!C110</f>
        <v xml:space="preserve">معاون رئيس حراس </v>
      </c>
      <c r="D17" s="77" t="str">
        <f>main!D110</f>
        <v>ابتدائية</v>
      </c>
      <c r="E17" s="77" t="str">
        <f>main!E110</f>
        <v>متزوج</v>
      </c>
      <c r="F17" s="77">
        <f>2*main!F110</f>
        <v>16</v>
      </c>
      <c r="G17" s="77">
        <f>main!G110</f>
        <v>0</v>
      </c>
      <c r="H17" s="77">
        <f>2*main!H110</f>
        <v>34</v>
      </c>
      <c r="I17" s="77">
        <f>3*main!I110</f>
        <v>0</v>
      </c>
      <c r="J17" s="77">
        <f>VLOOKUP(main!J110,info!A$15:B$16,2,FALSE )</f>
        <v>6</v>
      </c>
      <c r="K17" s="77">
        <f>VLOOKUP(main!K110,info!A$19:B$20,2,FALSE )</f>
        <v>0</v>
      </c>
      <c r="L17" s="77">
        <f>VLOOKUP(main!L110,info!A$5:B$8,2,FALSE )</f>
        <v>0</v>
      </c>
      <c r="M17" s="77">
        <f>VLOOKUP(main!M110,info!A$9:B$13,2,FALSE )</f>
        <v>0</v>
      </c>
      <c r="N17" s="77">
        <f>VLOOKUP(main!N110,info!A$23:B$24,2,FALSE )</f>
        <v>0</v>
      </c>
      <c r="O17" s="77">
        <f>VLOOKUP(main!O110,info!A$27:B$28,2,FALSE )</f>
        <v>0</v>
      </c>
      <c r="P17" s="77">
        <f>main!P110</f>
        <v>0</v>
      </c>
      <c r="Q17" s="77">
        <f>main!Q110</f>
        <v>0</v>
      </c>
      <c r="R17" s="77">
        <f t="shared" si="0"/>
        <v>56</v>
      </c>
      <c r="S17" s="78">
        <f>main!R110</f>
        <v>0</v>
      </c>
      <c r="T17" s="75" t="str">
        <f>main!S110</f>
        <v xml:space="preserve">كلية العلوم الاسلامية </v>
      </c>
    </row>
    <row r="18" spans="1:20" x14ac:dyDescent="0.15">
      <c r="A18" s="81">
        <v>17</v>
      </c>
      <c r="B18" s="77" t="str">
        <f>main!B12</f>
        <v>اسعد ضهد محمد زغير</v>
      </c>
      <c r="C18" s="77" t="str">
        <f>main!C12</f>
        <v>رئيس حرفيين اقدم</v>
      </c>
      <c r="D18" s="77" t="str">
        <f>main!D12</f>
        <v>أبتدائية</v>
      </c>
      <c r="E18" s="77" t="str">
        <f>main!E12</f>
        <v>متزوج</v>
      </c>
      <c r="F18" s="77">
        <f>2*main!F12</f>
        <v>8</v>
      </c>
      <c r="G18" s="77">
        <f>main!G12</f>
        <v>0</v>
      </c>
      <c r="H18" s="77">
        <f>2*main!H12</f>
        <v>40</v>
      </c>
      <c r="I18" s="77">
        <f>3*main!I12</f>
        <v>0</v>
      </c>
      <c r="J18" s="77">
        <f>VLOOKUP(main!J12,info!A$15:B$16,2,FALSE )</f>
        <v>6</v>
      </c>
      <c r="K18" s="77">
        <f>VLOOKUP(main!K12,info!A$19:B$20,2,FALSE )</f>
        <v>0</v>
      </c>
      <c r="L18" s="77">
        <f>VLOOKUP(main!L12,info!A$5:B$8,2,FALSE )</f>
        <v>0</v>
      </c>
      <c r="M18" s="77">
        <f>VLOOKUP(main!M12,info!A$9:B$13,2,FALSE )</f>
        <v>0</v>
      </c>
      <c r="N18" s="77">
        <f>VLOOKUP(main!N12,info!A$23:B$24,2,FALSE )</f>
        <v>0</v>
      </c>
      <c r="O18" s="77">
        <f>VLOOKUP(main!O12,info!A$27:B$28,2,FALSE )</f>
        <v>0</v>
      </c>
      <c r="P18" s="77">
        <f>main!P12</f>
        <v>0</v>
      </c>
      <c r="Q18" s="77">
        <f>main!Q12</f>
        <v>0</v>
      </c>
      <c r="R18" s="77">
        <f t="shared" si="0"/>
        <v>54</v>
      </c>
      <c r="S18" s="78">
        <f>main!R12</f>
        <v>0</v>
      </c>
      <c r="T18" s="75" t="str">
        <f>main!S12</f>
        <v>رئاسة الجامعة</v>
      </c>
    </row>
    <row r="19" spans="1:20" x14ac:dyDescent="0.15">
      <c r="A19" s="81">
        <v>18</v>
      </c>
      <c r="B19" s="77" t="str">
        <f>main!B105</f>
        <v>نوال جابر فرحان</v>
      </c>
      <c r="C19" s="77" t="str">
        <f>main!C105</f>
        <v>مدير</v>
      </c>
      <c r="D19" s="77" t="str">
        <f>main!D105</f>
        <v>بكالوريوس</v>
      </c>
      <c r="E19" s="77" t="str">
        <f>main!E105</f>
        <v>متزوج</v>
      </c>
      <c r="F19" s="77">
        <f>2*main!F105</f>
        <v>10</v>
      </c>
      <c r="G19" s="77">
        <f>main!G105</f>
        <v>0</v>
      </c>
      <c r="H19" s="77">
        <f>2*main!H105</f>
        <v>36</v>
      </c>
      <c r="I19" s="77">
        <f>3*main!I105</f>
        <v>0</v>
      </c>
      <c r="J19" s="77">
        <f>VLOOKUP(main!J105,info!A$15:B$16,2,FALSE )</f>
        <v>6</v>
      </c>
      <c r="K19" s="77">
        <f>VLOOKUP(main!K105,info!A$19:B$20,2,FALSE )</f>
        <v>0</v>
      </c>
      <c r="L19" s="77">
        <f>VLOOKUP(main!L105,info!A$5:B$8,2,FALSE )</f>
        <v>2</v>
      </c>
      <c r="M19" s="77">
        <f>VLOOKUP(main!M105,info!A$9:B$13,2,FALSE )</f>
        <v>0</v>
      </c>
      <c r="N19" s="77">
        <f>VLOOKUP(main!N105,info!A$23:B$24,2,FALSE )</f>
        <v>0</v>
      </c>
      <c r="O19" s="77">
        <f>VLOOKUP(main!O105,info!A$27:B$28,2,FALSE )</f>
        <v>0</v>
      </c>
      <c r="P19" s="77">
        <f>main!P105</f>
        <v>0</v>
      </c>
      <c r="Q19" s="77">
        <f>main!Q105</f>
        <v>0</v>
      </c>
      <c r="R19" s="77">
        <f t="shared" si="0"/>
        <v>54</v>
      </c>
      <c r="S19" s="78">
        <f>main!R105</f>
        <v>0</v>
      </c>
      <c r="T19" s="75" t="str">
        <f>main!S105</f>
        <v xml:space="preserve">كلية التربية للعلوم الانسانية </v>
      </c>
    </row>
    <row r="20" spans="1:20" x14ac:dyDescent="0.15">
      <c r="A20" s="81">
        <v>19</v>
      </c>
      <c r="B20" s="77" t="str">
        <f>main!B16</f>
        <v>اشرف شريف فهد</v>
      </c>
      <c r="C20" s="77" t="str">
        <f>main!C16</f>
        <v>رئيس مهندسين اقدم</v>
      </c>
      <c r="D20" s="77" t="str">
        <f>main!D16</f>
        <v>دبلوم عالي</v>
      </c>
      <c r="E20" s="77" t="str">
        <f>main!E16</f>
        <v>متزوج</v>
      </c>
      <c r="F20" s="77">
        <f>2*main!F16</f>
        <v>8</v>
      </c>
      <c r="G20" s="77">
        <f>main!G16</f>
        <v>4</v>
      </c>
      <c r="H20" s="77">
        <f>2*main!H16</f>
        <v>32</v>
      </c>
      <c r="I20" s="77">
        <f>3*main!I16</f>
        <v>0</v>
      </c>
      <c r="J20" s="77">
        <f>VLOOKUP(main!J16,info!A$15:B$16,2,FALSE )</f>
        <v>6</v>
      </c>
      <c r="K20" s="77">
        <f>VLOOKUP(main!K16,info!A$19:B$20,2,FALSE )</f>
        <v>0</v>
      </c>
      <c r="L20" s="77">
        <f>VLOOKUP(main!L16,info!A$5:B$8,2,FALSE )</f>
        <v>3</v>
      </c>
      <c r="M20" s="77">
        <f>VLOOKUP(main!M16,info!A$9:B$13,2,FALSE )</f>
        <v>0</v>
      </c>
      <c r="N20" s="77">
        <f>VLOOKUP(main!N16,info!A$23:B$24,2,FALSE )</f>
        <v>0</v>
      </c>
      <c r="O20" s="77">
        <f>VLOOKUP(main!O16,info!A$27:B$28,2,FALSE )</f>
        <v>0</v>
      </c>
      <c r="P20" s="77">
        <f>main!P16</f>
        <v>0</v>
      </c>
      <c r="Q20" s="77">
        <f>main!Q16</f>
        <v>0.5</v>
      </c>
      <c r="R20" s="77">
        <f t="shared" si="0"/>
        <v>53.5</v>
      </c>
      <c r="S20" s="78">
        <f>main!R16</f>
        <v>0</v>
      </c>
      <c r="T20" s="75" t="str">
        <f>main!S16</f>
        <v>رئاسة الجامعة</v>
      </c>
    </row>
    <row r="21" spans="1:20" x14ac:dyDescent="0.15">
      <c r="A21" s="81">
        <v>20</v>
      </c>
      <c r="B21" s="77" t="str">
        <f>main!B32</f>
        <v xml:space="preserve">حسن عبيد علوان </v>
      </c>
      <c r="C21" s="77" t="str">
        <f>main!C32</f>
        <v xml:space="preserve">م. مدير فني </v>
      </c>
      <c r="D21" s="77" t="str">
        <f>main!D32</f>
        <v>دبلوم</v>
      </c>
      <c r="E21" s="77" t="str">
        <f>main!E32</f>
        <v>متزوج</v>
      </c>
      <c r="F21" s="77">
        <f>2*main!F32</f>
        <v>8</v>
      </c>
      <c r="G21" s="77">
        <f>main!G32</f>
        <v>0</v>
      </c>
      <c r="H21" s="77">
        <f>2*main!H32</f>
        <v>30</v>
      </c>
      <c r="I21" s="77">
        <f>3*main!I32</f>
        <v>0</v>
      </c>
      <c r="J21" s="77">
        <f>VLOOKUP(main!J32,info!A$15:B$16,2,FALSE )</f>
        <v>6</v>
      </c>
      <c r="K21" s="77">
        <f>VLOOKUP(main!K32,info!A$19:B$20,2,FALSE )</f>
        <v>8</v>
      </c>
      <c r="L21" s="77">
        <f>VLOOKUP(main!L32,info!A$5:B$8,2,FALSE )</f>
        <v>1</v>
      </c>
      <c r="M21" s="77">
        <f>VLOOKUP(main!M32,info!A$9:B$13,2,FALSE )</f>
        <v>0</v>
      </c>
      <c r="N21" s="77">
        <f>VLOOKUP(main!N32,info!A$23:B$24,2,FALSE )</f>
        <v>0</v>
      </c>
      <c r="O21" s="77">
        <f>VLOOKUP(main!O32,info!A$27:B$28,2,FALSE )</f>
        <v>0</v>
      </c>
      <c r="P21" s="77">
        <f>main!P32</f>
        <v>0</v>
      </c>
      <c r="Q21" s="77">
        <f>main!Q32</f>
        <v>0</v>
      </c>
      <c r="R21" s="77">
        <f t="shared" si="0"/>
        <v>53</v>
      </c>
      <c r="S21" s="78">
        <f>main!R32</f>
        <v>0</v>
      </c>
      <c r="T21" s="75" t="str">
        <f>main!S32</f>
        <v xml:space="preserve">كلية علوم الحاسوب والرياضيات </v>
      </c>
    </row>
    <row r="22" spans="1:20" x14ac:dyDescent="0.15">
      <c r="A22" s="81">
        <v>21</v>
      </c>
      <c r="B22" s="77" t="str">
        <f>main!B61</f>
        <v>صباح سالم جبين</v>
      </c>
      <c r="C22" s="77" t="str">
        <f>main!C61</f>
        <v>رئيس حراس اقدم</v>
      </c>
      <c r="D22" s="77" t="str">
        <f>main!D61</f>
        <v>ابتدائية</v>
      </c>
      <c r="E22" s="77" t="str">
        <f>main!E61</f>
        <v>متزوج</v>
      </c>
      <c r="F22" s="77">
        <f>2*main!F61</f>
        <v>12</v>
      </c>
      <c r="G22" s="77">
        <f>main!G61</f>
        <v>0</v>
      </c>
      <c r="H22" s="77">
        <f>2*main!H61</f>
        <v>34</v>
      </c>
      <c r="I22" s="77">
        <f>3*main!I61</f>
        <v>0</v>
      </c>
      <c r="J22" s="77">
        <f>VLOOKUP(main!J61,info!A$15:B$16,2,FALSE )</f>
        <v>6</v>
      </c>
      <c r="K22" s="77">
        <f>VLOOKUP(main!K61,info!A$19:B$20,2,FALSE )</f>
        <v>0</v>
      </c>
      <c r="L22" s="77">
        <f>VLOOKUP(main!L61,info!A$5:B$8,2,FALSE )</f>
        <v>0</v>
      </c>
      <c r="M22" s="77">
        <f>VLOOKUP(main!M61,info!A$9:B$13,2,FALSE )</f>
        <v>0</v>
      </c>
      <c r="N22" s="77">
        <f>VLOOKUP(main!N61,info!A$23:B$24,2,FALSE )</f>
        <v>0</v>
      </c>
      <c r="O22" s="77">
        <f>VLOOKUP(main!O61,info!A$27:B$28,2,FALSE )</f>
        <v>0</v>
      </c>
      <c r="P22" s="77">
        <f>main!P61</f>
        <v>0</v>
      </c>
      <c r="Q22" s="77">
        <f>main!Q61</f>
        <v>1</v>
      </c>
      <c r="R22" s="77">
        <f t="shared" si="0"/>
        <v>53</v>
      </c>
      <c r="S22" s="78">
        <f>main!R61</f>
        <v>0</v>
      </c>
      <c r="T22" s="75" t="str">
        <f>main!S61</f>
        <v>تمريض</v>
      </c>
    </row>
    <row r="23" spans="1:20" x14ac:dyDescent="0.15">
      <c r="A23" s="81">
        <v>22</v>
      </c>
      <c r="B23" s="77" t="str">
        <f>main!B3</f>
        <v xml:space="preserve">ابتسام هليل عبيد </v>
      </c>
      <c r="C23" s="77" t="str">
        <f>main!C3</f>
        <v>مدبر</v>
      </c>
      <c r="D23" s="77" t="str">
        <f>main!D3</f>
        <v>بكالوريوس</v>
      </c>
      <c r="E23" s="77" t="str">
        <f>main!E3</f>
        <v>متزوج</v>
      </c>
      <c r="F23" s="77">
        <f>2*main!F3</f>
        <v>8</v>
      </c>
      <c r="G23" s="77">
        <f>main!G3</f>
        <v>0</v>
      </c>
      <c r="H23" s="77">
        <f>2*main!H3</f>
        <v>36</v>
      </c>
      <c r="I23" s="77">
        <f>3*main!I3</f>
        <v>0</v>
      </c>
      <c r="J23" s="77">
        <f>VLOOKUP(main!J3,info!A$15:B$16,2,FALSE )</f>
        <v>6</v>
      </c>
      <c r="K23" s="77">
        <f>VLOOKUP(main!K3,info!A$19:B$20,2,FALSE )</f>
        <v>0</v>
      </c>
      <c r="L23" s="77">
        <f>VLOOKUP(main!L3,info!A$5:B$8,2,FALSE )</f>
        <v>2</v>
      </c>
      <c r="M23" s="77">
        <f>VLOOKUP(main!M3,info!A$9:B$13,2,FALSE )</f>
        <v>0</v>
      </c>
      <c r="N23" s="77">
        <f>VLOOKUP(main!N3,info!A$23:B$24,2,FALSE )</f>
        <v>0</v>
      </c>
      <c r="O23" s="77">
        <f>VLOOKUP(main!O3,info!A$27:B$28,2,FALSE )</f>
        <v>0</v>
      </c>
      <c r="P23" s="77">
        <f>main!P3</f>
        <v>0</v>
      </c>
      <c r="Q23" s="77">
        <f>main!Q3</f>
        <v>0</v>
      </c>
      <c r="R23" s="77">
        <f t="shared" si="0"/>
        <v>52</v>
      </c>
      <c r="S23" s="78">
        <f>main!R3</f>
        <v>0</v>
      </c>
      <c r="T23" s="75" t="str">
        <f>main!S3</f>
        <v xml:space="preserve">كلية الاثار </v>
      </c>
    </row>
    <row r="24" spans="1:20" x14ac:dyDescent="0.15">
      <c r="A24" s="81">
        <v>23</v>
      </c>
      <c r="B24" s="77" t="str">
        <f>main!B81</f>
        <v xml:space="preserve">غصون طالب سعدون </v>
      </c>
      <c r="C24" s="77" t="str">
        <f>main!C81</f>
        <v xml:space="preserve">مشاور قانوني </v>
      </c>
      <c r="D24" s="77" t="str">
        <f>main!D81</f>
        <v>بكالوريوس</v>
      </c>
      <c r="E24" s="77" t="str">
        <f>main!E81</f>
        <v>متزوج</v>
      </c>
      <c r="F24" s="77">
        <f>2*main!F81</f>
        <v>8</v>
      </c>
      <c r="G24" s="77">
        <f>main!G81</f>
        <v>0</v>
      </c>
      <c r="H24" s="77">
        <f>2*main!H81</f>
        <v>36</v>
      </c>
      <c r="I24" s="77">
        <f>3*main!I81</f>
        <v>0</v>
      </c>
      <c r="J24" s="77">
        <f>VLOOKUP(main!J81,info!A$15:B$16,2,FALSE )</f>
        <v>6</v>
      </c>
      <c r="K24" s="77">
        <f>VLOOKUP(main!K81,info!A$19:B$20,2,FALSE )</f>
        <v>0</v>
      </c>
      <c r="L24" s="77">
        <f>VLOOKUP(main!L81,info!A$5:B$8,2,FALSE )</f>
        <v>2</v>
      </c>
      <c r="M24" s="77">
        <f>VLOOKUP(main!M81,info!A$9:B$13,2,FALSE )</f>
        <v>0</v>
      </c>
      <c r="N24" s="77">
        <f>VLOOKUP(main!N81,info!A$23:B$24,2,FALSE )</f>
        <v>0</v>
      </c>
      <c r="O24" s="77">
        <f>VLOOKUP(main!O81,info!A$27:B$28,2,FALSE )</f>
        <v>0</v>
      </c>
      <c r="P24" s="77">
        <f>main!P81</f>
        <v>0</v>
      </c>
      <c r="Q24" s="77">
        <f>main!Q81</f>
        <v>0</v>
      </c>
      <c r="R24" s="77">
        <f t="shared" si="0"/>
        <v>52</v>
      </c>
      <c r="S24" s="78">
        <f>main!R81</f>
        <v>0</v>
      </c>
      <c r="T24" s="75" t="str">
        <f>main!S81</f>
        <v xml:space="preserve">كلية التربية للعلوم الانسانية </v>
      </c>
    </row>
    <row r="25" spans="1:20" x14ac:dyDescent="0.15">
      <c r="A25" s="81">
        <v>24</v>
      </c>
      <c r="B25" s="77" t="str">
        <f>main!B27</f>
        <v xml:space="preserve">ثناء جواد كاظم </v>
      </c>
      <c r="C25" s="77" t="str">
        <f>main!C27</f>
        <v xml:space="preserve">معاون مدير حسابات </v>
      </c>
      <c r="D25" s="77" t="str">
        <f>main!D27</f>
        <v xml:space="preserve">دبلوم </v>
      </c>
      <c r="E25" s="77" t="str">
        <f>main!E27</f>
        <v>متزوج</v>
      </c>
      <c r="F25" s="77">
        <f>2*main!F27</f>
        <v>8</v>
      </c>
      <c r="G25" s="77">
        <f>main!G27</f>
        <v>0</v>
      </c>
      <c r="H25" s="77">
        <f>2*main!H27</f>
        <v>36</v>
      </c>
      <c r="I25" s="77">
        <f>3*main!I27</f>
        <v>0</v>
      </c>
      <c r="J25" s="77">
        <f>VLOOKUP(main!J27,info!A$15:B$16,2,FALSE )</f>
        <v>6</v>
      </c>
      <c r="K25" s="77">
        <f>VLOOKUP(main!K27,info!A$19:B$20,2,FALSE )</f>
        <v>0</v>
      </c>
      <c r="L25" s="77">
        <f>VLOOKUP(main!L27,info!A$5:B$8,2,FALSE )</f>
        <v>1</v>
      </c>
      <c r="M25" s="77">
        <f>VLOOKUP(main!M27,info!A$9:B$13,2,FALSE )</f>
        <v>0</v>
      </c>
      <c r="N25" s="77">
        <f>VLOOKUP(main!N27,info!A$23:B$24,2,FALSE )</f>
        <v>0</v>
      </c>
      <c r="O25" s="77">
        <f>VLOOKUP(main!O27,info!A$27:B$28,2,FALSE )</f>
        <v>0</v>
      </c>
      <c r="P25" s="77">
        <f>main!P27</f>
        <v>0</v>
      </c>
      <c r="Q25" s="77">
        <f>main!Q27</f>
        <v>0</v>
      </c>
      <c r="R25" s="77">
        <f t="shared" si="0"/>
        <v>51</v>
      </c>
      <c r="S25" s="78">
        <f>main!R27</f>
        <v>0</v>
      </c>
      <c r="T25" s="75" t="str">
        <f>main!S27</f>
        <v xml:space="preserve">طب الاسنان </v>
      </c>
    </row>
    <row r="26" spans="1:20" x14ac:dyDescent="0.15">
      <c r="A26" s="81">
        <v>25</v>
      </c>
      <c r="B26" s="77" t="str">
        <f>main!B31</f>
        <v xml:space="preserve">حسن رسمي رحيم </v>
      </c>
      <c r="C26" s="77" t="str">
        <f>main!C31</f>
        <v xml:space="preserve">مهندس </v>
      </c>
      <c r="D26" s="77" t="str">
        <f>main!D31</f>
        <v>بكالوريوس</v>
      </c>
      <c r="E26" s="77" t="str">
        <f>main!E31</f>
        <v>متزوج</v>
      </c>
      <c r="F26" s="77">
        <f>2*main!F31</f>
        <v>8</v>
      </c>
      <c r="G26" s="77">
        <f>main!G31</f>
        <v>0</v>
      </c>
      <c r="H26" s="77">
        <f>2*main!H31</f>
        <v>16</v>
      </c>
      <c r="I26" s="77">
        <f>3*main!I31</f>
        <v>0</v>
      </c>
      <c r="J26" s="77">
        <f>VLOOKUP(main!J31,info!A$15:B$16,2,FALSE )</f>
        <v>6</v>
      </c>
      <c r="K26" s="77">
        <f>VLOOKUP(main!K31,info!A$19:B$20,2,FALSE )</f>
        <v>0</v>
      </c>
      <c r="L26" s="77">
        <f>VLOOKUP(main!L31,info!A$5:B$8,2,FALSE )</f>
        <v>1</v>
      </c>
      <c r="M26" s="77">
        <f>VLOOKUP(main!M31,info!A$9:B$13,2,FALSE )</f>
        <v>0</v>
      </c>
      <c r="N26" s="77">
        <f>VLOOKUP(main!N31,info!A$23:B$24,2,FALSE )</f>
        <v>0</v>
      </c>
      <c r="O26" s="77">
        <f>VLOOKUP(main!O31,info!A$27:B$28,2,FALSE )</f>
        <v>0</v>
      </c>
      <c r="P26" s="77">
        <f>main!P31</f>
        <v>19</v>
      </c>
      <c r="Q26" s="77">
        <f>main!Q31</f>
        <v>1</v>
      </c>
      <c r="R26" s="77">
        <f t="shared" si="0"/>
        <v>51</v>
      </c>
      <c r="S26" s="78" t="s">
        <v>284</v>
      </c>
      <c r="T26" s="75" t="str">
        <f>main!S31</f>
        <v xml:space="preserve">رئاسة الجامعة </v>
      </c>
    </row>
    <row r="27" spans="1:20" x14ac:dyDescent="0.15">
      <c r="A27" s="81">
        <v>26</v>
      </c>
      <c r="B27" s="77" t="str">
        <f>main!B54</f>
        <v xml:space="preserve">سعاد جميل شداد </v>
      </c>
      <c r="C27" s="77" t="str">
        <f>main!C54</f>
        <v>رئيس ملاحظين</v>
      </c>
      <c r="D27" s="77" t="str">
        <f>main!D54</f>
        <v xml:space="preserve">دبلوم </v>
      </c>
      <c r="E27" s="77" t="str">
        <f>main!E54</f>
        <v>متزوج</v>
      </c>
      <c r="F27" s="77">
        <f>2*main!F54</f>
        <v>6</v>
      </c>
      <c r="G27" s="77">
        <f>main!G54</f>
        <v>0</v>
      </c>
      <c r="H27" s="77">
        <f>2*main!H54</f>
        <v>38</v>
      </c>
      <c r="I27" s="77">
        <f>3*main!I54</f>
        <v>0</v>
      </c>
      <c r="J27" s="77">
        <f>VLOOKUP(main!J54,info!A$15:B$16,2,FALSE )</f>
        <v>6</v>
      </c>
      <c r="K27" s="77">
        <f>VLOOKUP(main!K54,info!A$19:B$20,2,FALSE )</f>
        <v>0</v>
      </c>
      <c r="L27" s="77">
        <f>VLOOKUP(main!L54,info!A$5:B$8,2,FALSE )</f>
        <v>1</v>
      </c>
      <c r="M27" s="77">
        <f>VLOOKUP(main!M54,info!A$9:B$13,2,FALSE )</f>
        <v>0</v>
      </c>
      <c r="N27" s="77">
        <f>VLOOKUP(main!N54,info!A$23:B$24,2,FALSE )</f>
        <v>0</v>
      </c>
      <c r="O27" s="77">
        <f>VLOOKUP(main!O54,info!A$27:B$28,2,FALSE )</f>
        <v>0</v>
      </c>
      <c r="P27" s="77">
        <f>main!P54</f>
        <v>0</v>
      </c>
      <c r="Q27" s="77">
        <f>main!Q54</f>
        <v>0</v>
      </c>
      <c r="R27" s="77">
        <f t="shared" si="0"/>
        <v>51</v>
      </c>
      <c r="S27" s="78">
        <f>main!R54</f>
        <v>0</v>
      </c>
      <c r="T27" s="75" t="str">
        <f>main!S54</f>
        <v xml:space="preserve">المكتبة المركزية </v>
      </c>
    </row>
    <row r="28" spans="1:20" x14ac:dyDescent="0.15">
      <c r="A28" s="81">
        <v>27</v>
      </c>
      <c r="B28" s="77" t="str">
        <f>main!B62</f>
        <v xml:space="preserve">عامر سمير طارش </v>
      </c>
      <c r="C28" s="77" t="str">
        <f>main!C62</f>
        <v xml:space="preserve">معاون رئيس مهندسين </v>
      </c>
      <c r="D28" s="77" t="str">
        <f>main!D62</f>
        <v>بكالوريوس</v>
      </c>
      <c r="E28" s="77" t="str">
        <f>main!E62</f>
        <v>متزوج</v>
      </c>
      <c r="F28" s="77">
        <f>2*main!F62</f>
        <v>14</v>
      </c>
      <c r="G28" s="77">
        <f>main!G62</f>
        <v>1</v>
      </c>
      <c r="H28" s="77">
        <f>2*main!H62</f>
        <v>28</v>
      </c>
      <c r="I28" s="77">
        <f>3*main!I62</f>
        <v>0</v>
      </c>
      <c r="J28" s="77">
        <f>VLOOKUP(main!J62,info!A$15:B$16,2,FALSE )</f>
        <v>6</v>
      </c>
      <c r="K28" s="77">
        <f>VLOOKUP(main!K62,info!A$19:B$20,2,FALSE )</f>
        <v>0</v>
      </c>
      <c r="L28" s="77">
        <f>VLOOKUP(main!L62,info!A$5:B$8,2,FALSE )</f>
        <v>2</v>
      </c>
      <c r="M28" s="77">
        <f>VLOOKUP(main!M62,info!A$9:B$13,2,FALSE )</f>
        <v>0</v>
      </c>
      <c r="N28" s="77">
        <f>VLOOKUP(main!N62,info!A$23:B$24,2,FALSE )</f>
        <v>0</v>
      </c>
      <c r="O28" s="77">
        <f>VLOOKUP(main!O62,info!A$27:B$28,2,FALSE )</f>
        <v>0</v>
      </c>
      <c r="P28" s="77">
        <f>main!P62</f>
        <v>0</v>
      </c>
      <c r="Q28" s="77">
        <f>main!Q62</f>
        <v>0</v>
      </c>
      <c r="R28" s="77">
        <f t="shared" si="0"/>
        <v>51</v>
      </c>
      <c r="S28" s="78">
        <f>main!R62</f>
        <v>0</v>
      </c>
      <c r="T28" s="75" t="str">
        <f>main!S62</f>
        <v>رئاسة الجامعة</v>
      </c>
    </row>
    <row r="29" spans="1:20" x14ac:dyDescent="0.15">
      <c r="A29" s="81">
        <v>28</v>
      </c>
      <c r="B29" s="77" t="str">
        <f>main!B2</f>
        <v>ابتسام عادل رسن</v>
      </c>
      <c r="C29" s="77" t="str">
        <f>main!C2</f>
        <v>مدير</v>
      </c>
      <c r="D29" s="77" t="str">
        <f>main!D2</f>
        <v>بكالوريوس</v>
      </c>
      <c r="E29" s="77" t="str">
        <f>main!E2</f>
        <v>متزوج</v>
      </c>
      <c r="F29" s="77">
        <f>2*main!F2</f>
        <v>10</v>
      </c>
      <c r="G29" s="77">
        <f>main!G2</f>
        <v>0</v>
      </c>
      <c r="H29" s="77">
        <f>2*main!H2</f>
        <v>32</v>
      </c>
      <c r="I29" s="77">
        <f>3*main!I2</f>
        <v>0</v>
      </c>
      <c r="J29" s="77">
        <f>VLOOKUP(main!J2,info!A$15:B$16,2,FALSE )</f>
        <v>6</v>
      </c>
      <c r="K29" s="77">
        <f>VLOOKUP(main!K2,info!A$19:B$20,2,FALSE )</f>
        <v>0</v>
      </c>
      <c r="L29" s="77">
        <f>VLOOKUP(main!L2,info!A$5:B$8,2,FALSE )</f>
        <v>2</v>
      </c>
      <c r="M29" s="77">
        <f>VLOOKUP(main!M2,info!A$9:B$13,2,FALSE )</f>
        <v>0</v>
      </c>
      <c r="N29" s="77">
        <f>VLOOKUP(main!N2,info!A$23:B$24,2,FALSE )</f>
        <v>0</v>
      </c>
      <c r="O29" s="77">
        <f>VLOOKUP(main!O2,info!A$27:B$28,2,FALSE )</f>
        <v>0</v>
      </c>
      <c r="P29" s="77">
        <f>main!P2</f>
        <v>0</v>
      </c>
      <c r="Q29" s="77">
        <f>main!Q2</f>
        <v>0</v>
      </c>
      <c r="R29" s="77">
        <f t="shared" si="0"/>
        <v>50</v>
      </c>
      <c r="S29" s="78" t="str">
        <f>main!R2</f>
        <v>تستبعد لعدم اكمال التعهد</v>
      </c>
      <c r="T29" s="75" t="str">
        <f>main!S2</f>
        <v>تمريض</v>
      </c>
    </row>
    <row r="30" spans="1:20" x14ac:dyDescent="0.15">
      <c r="A30" s="81">
        <v>29</v>
      </c>
      <c r="B30" s="77" t="str">
        <f>main!B4</f>
        <v xml:space="preserve">احمد جاسم جبار </v>
      </c>
      <c r="C30" s="77" t="str">
        <f>main!C4</f>
        <v xml:space="preserve">معاون محاسب </v>
      </c>
      <c r="D30" s="77" t="str">
        <f>main!D4</f>
        <v>بكالوريوس</v>
      </c>
      <c r="E30" s="77" t="str">
        <f>main!E4</f>
        <v>متزوج</v>
      </c>
      <c r="F30" s="77">
        <f>2*main!F4</f>
        <v>8</v>
      </c>
      <c r="G30" s="77">
        <f>main!G4</f>
        <v>0</v>
      </c>
      <c r="H30" s="77">
        <f>2*main!H4</f>
        <v>26</v>
      </c>
      <c r="I30" s="77">
        <f>3*main!I4</f>
        <v>0</v>
      </c>
      <c r="J30" s="77">
        <f>VLOOKUP(main!J4,info!A$15:B$16,2,FALSE )</f>
        <v>6</v>
      </c>
      <c r="K30" s="77">
        <f>VLOOKUP(main!K4,info!A$19:B$20,2,FALSE )</f>
        <v>8</v>
      </c>
      <c r="L30" s="77">
        <f>VLOOKUP(main!L4,info!A$5:B$8,2,FALSE )</f>
        <v>2</v>
      </c>
      <c r="M30" s="77">
        <f>VLOOKUP(main!M4,info!A$9:B$13,2,FALSE )</f>
        <v>0</v>
      </c>
      <c r="N30" s="77">
        <f>VLOOKUP(main!N4,info!A$23:B$24,2,FALSE )</f>
        <v>0</v>
      </c>
      <c r="O30" s="77">
        <f>VLOOKUP(main!O4,info!A$27:B$28,2,FALSE )</f>
        <v>0</v>
      </c>
      <c r="P30" s="77">
        <f>main!P4</f>
        <v>0</v>
      </c>
      <c r="Q30" s="77">
        <f>main!Q4</f>
        <v>0</v>
      </c>
      <c r="R30" s="77">
        <f t="shared" si="0"/>
        <v>50</v>
      </c>
      <c r="S30" s="78">
        <f>main!R4</f>
        <v>0</v>
      </c>
      <c r="T30" s="75" t="str">
        <f>main!S4</f>
        <v xml:space="preserve">كلية الزراعة والاهوار </v>
      </c>
    </row>
    <row r="31" spans="1:20" x14ac:dyDescent="0.15">
      <c r="A31" s="81">
        <v>30</v>
      </c>
      <c r="B31" s="77" t="str">
        <f>main!B19</f>
        <v>افراح شداد ظاهر دويحس</v>
      </c>
      <c r="C31" s="77" t="str">
        <f>main!C19</f>
        <v>م ملاحظ اعلامي</v>
      </c>
      <c r="D31" s="77" t="str">
        <f>main!D19</f>
        <v>بكالوريوس</v>
      </c>
      <c r="E31" s="77" t="str">
        <f>main!E19</f>
        <v>متزوج</v>
      </c>
      <c r="F31" s="77">
        <f>2*main!F19</f>
        <v>2</v>
      </c>
      <c r="G31" s="77">
        <f>main!G19</f>
        <v>0</v>
      </c>
      <c r="H31" s="77">
        <f>2*main!H19</f>
        <v>40</v>
      </c>
      <c r="I31" s="77">
        <f>3*main!I19</f>
        <v>0</v>
      </c>
      <c r="J31" s="77">
        <f>VLOOKUP(main!J19,info!A$15:B$16,2,FALSE )</f>
        <v>6</v>
      </c>
      <c r="K31" s="77">
        <f>VLOOKUP(main!K19,info!A$19:B$20,2,FALSE )</f>
        <v>0</v>
      </c>
      <c r="L31" s="77">
        <f>VLOOKUP(main!L19,info!A$5:B$8,2,FALSE )</f>
        <v>2</v>
      </c>
      <c r="M31" s="77">
        <f>VLOOKUP(main!M19,info!A$9:B$13,2,FALSE )</f>
        <v>0</v>
      </c>
      <c r="N31" s="77">
        <f>VLOOKUP(main!N19,info!A$23:B$24,2,FALSE )</f>
        <v>0</v>
      </c>
      <c r="O31" s="77">
        <f>VLOOKUP(main!O19,info!A$27:B$28,2,FALSE )</f>
        <v>0</v>
      </c>
      <c r="P31" s="77">
        <f>main!P19</f>
        <v>0</v>
      </c>
      <c r="Q31" s="77">
        <f>main!Q19</f>
        <v>0</v>
      </c>
      <c r="R31" s="77">
        <f t="shared" si="0"/>
        <v>50</v>
      </c>
      <c r="S31" s="78">
        <f>main!R19</f>
        <v>0</v>
      </c>
      <c r="T31" s="75" t="str">
        <f>main!S19</f>
        <v>اداب</v>
      </c>
    </row>
    <row r="32" spans="1:20" x14ac:dyDescent="0.15">
      <c r="A32" s="81">
        <v>31</v>
      </c>
      <c r="B32" s="77" t="str">
        <f>main!B98</f>
        <v xml:space="preserve">مها رشيد لفتة </v>
      </c>
      <c r="C32" s="77" t="str">
        <f>main!C98</f>
        <v>معاون مدير</v>
      </c>
      <c r="D32" s="77" t="str">
        <f>main!D98</f>
        <v>اعدادية</v>
      </c>
      <c r="E32" s="77" t="str">
        <f>main!E98</f>
        <v>متزوج</v>
      </c>
      <c r="F32" s="77">
        <f>2*main!F98</f>
        <v>6</v>
      </c>
      <c r="G32" s="77">
        <f>main!G98</f>
        <v>0</v>
      </c>
      <c r="H32" s="77">
        <f>2*main!H98</f>
        <v>38</v>
      </c>
      <c r="I32" s="77">
        <f>3*main!I98</f>
        <v>0</v>
      </c>
      <c r="J32" s="77">
        <f>VLOOKUP(main!J98,info!A$15:B$16,2,FALSE )</f>
        <v>6</v>
      </c>
      <c r="K32" s="77">
        <f>VLOOKUP(main!K98,info!A$19:B$20,2,FALSE )</f>
        <v>0</v>
      </c>
      <c r="L32" s="77">
        <f>VLOOKUP(main!L98,info!A$5:B$8,2,FALSE )</f>
        <v>0</v>
      </c>
      <c r="M32" s="77">
        <f>VLOOKUP(main!M98,info!A$9:B$13,2,FALSE )</f>
        <v>0</v>
      </c>
      <c r="N32" s="77">
        <f>VLOOKUP(main!N98,info!A$23:B$24,2,FALSE )</f>
        <v>0</v>
      </c>
      <c r="O32" s="77">
        <f>VLOOKUP(main!O98,info!A$27:B$28,2,FALSE )</f>
        <v>0</v>
      </c>
      <c r="P32" s="77">
        <f>main!P98</f>
        <v>0</v>
      </c>
      <c r="Q32" s="77">
        <f>main!Q98</f>
        <v>0</v>
      </c>
      <c r="R32" s="77">
        <f t="shared" si="0"/>
        <v>50</v>
      </c>
      <c r="S32" s="78">
        <f>main!R98</f>
        <v>0</v>
      </c>
      <c r="T32" s="75" t="str">
        <f>main!S98</f>
        <v xml:space="preserve">كلية العلوم </v>
      </c>
    </row>
    <row r="33" spans="1:20" x14ac:dyDescent="0.15">
      <c r="A33" s="81">
        <v>32</v>
      </c>
      <c r="B33" s="77" t="str">
        <f>main!B103</f>
        <v xml:space="preserve">ندى محمد حسين عباس </v>
      </c>
      <c r="C33" s="77" t="str">
        <f>main!C103</f>
        <v xml:space="preserve">معاون رئيس ابحاث </v>
      </c>
      <c r="D33" s="77" t="str">
        <f>main!D103</f>
        <v>بكالوريوس</v>
      </c>
      <c r="E33" s="77" t="str">
        <f>main!E103</f>
        <v>متزوج</v>
      </c>
      <c r="F33" s="77">
        <f>2*main!F103</f>
        <v>6</v>
      </c>
      <c r="G33" s="77">
        <f>main!G103</f>
        <v>0</v>
      </c>
      <c r="H33" s="77">
        <f>2*main!H103</f>
        <v>28</v>
      </c>
      <c r="I33" s="77">
        <f>3*main!I103</f>
        <v>0</v>
      </c>
      <c r="J33" s="77">
        <f>VLOOKUP(main!J103,info!A$15:B$16,2,FALSE )</f>
        <v>6</v>
      </c>
      <c r="K33" s="77">
        <f>VLOOKUP(main!K103,info!A$19:B$20,2,FALSE )</f>
        <v>8</v>
      </c>
      <c r="L33" s="77">
        <f>VLOOKUP(main!L103,info!A$5:B$8,2,FALSE )</f>
        <v>2</v>
      </c>
      <c r="M33" s="77">
        <f>VLOOKUP(main!M103,info!A$9:B$13,2,FALSE )</f>
        <v>0</v>
      </c>
      <c r="N33" s="77">
        <f>VLOOKUP(main!N103,info!A$23:B$24,2,FALSE )</f>
        <v>0</v>
      </c>
      <c r="O33" s="77">
        <f>VLOOKUP(main!O103,info!A$27:B$28,2,FALSE )</f>
        <v>0</v>
      </c>
      <c r="P33" s="77">
        <f>main!P103</f>
        <v>0</v>
      </c>
      <c r="Q33" s="77">
        <f>main!Q103</f>
        <v>0</v>
      </c>
      <c r="R33" s="77">
        <f t="shared" si="0"/>
        <v>50</v>
      </c>
      <c r="S33" s="78">
        <f>main!R103</f>
        <v>0</v>
      </c>
      <c r="T33" s="75" t="str">
        <f>main!S103</f>
        <v xml:space="preserve">كلية العلوم الاسلامية </v>
      </c>
    </row>
    <row r="34" spans="1:20" x14ac:dyDescent="0.15">
      <c r="A34" s="81">
        <v>33</v>
      </c>
      <c r="B34" s="77" t="str">
        <f>main!B113</f>
        <v>وفاء عبد الله محمد عبد الرسول</v>
      </c>
      <c r="C34" s="77" t="str">
        <f>main!C113</f>
        <v>م مدير</v>
      </c>
      <c r="D34" s="77" t="str">
        <f>main!D113</f>
        <v>اعدادية</v>
      </c>
      <c r="E34" s="77" t="str">
        <f>main!E113</f>
        <v>متزوج</v>
      </c>
      <c r="F34" s="77">
        <f>2*main!F113</f>
        <v>2</v>
      </c>
      <c r="G34" s="77">
        <f>main!G113</f>
        <v>0</v>
      </c>
      <c r="H34" s="77">
        <f>2*main!H113</f>
        <v>42</v>
      </c>
      <c r="I34" s="77">
        <f>3*main!I113</f>
        <v>0</v>
      </c>
      <c r="J34" s="77">
        <f>VLOOKUP(main!J113,info!A$15:B$16,2,FALSE )</f>
        <v>6</v>
      </c>
      <c r="K34" s="77">
        <f>VLOOKUP(main!K113,info!A$19:B$20,2,FALSE )</f>
        <v>0</v>
      </c>
      <c r="L34" s="77">
        <f>VLOOKUP(main!L113,info!A$5:B$8,2,FALSE )</f>
        <v>0</v>
      </c>
      <c r="M34" s="77">
        <f>VLOOKUP(main!M113,info!A$9:B$13,2,FALSE )</f>
        <v>0</v>
      </c>
      <c r="N34" s="77">
        <f>VLOOKUP(main!N113,info!A$23:B$24,2,FALSE )</f>
        <v>0</v>
      </c>
      <c r="O34" s="77">
        <f>VLOOKUP(main!O113,info!A$27:B$28,2,FALSE )</f>
        <v>0</v>
      </c>
      <c r="P34" s="77">
        <f>main!P113</f>
        <v>0</v>
      </c>
      <c r="Q34" s="77">
        <f>main!Q113</f>
        <v>0</v>
      </c>
      <c r="R34" s="77">
        <f t="shared" ref="R34:R65" si="1">SUM(B34:Q34)</f>
        <v>50</v>
      </c>
      <c r="S34" s="78">
        <f>main!R113</f>
        <v>0</v>
      </c>
      <c r="T34" s="75" t="str">
        <f>main!S113</f>
        <v>تربية انسانية</v>
      </c>
    </row>
    <row r="35" spans="1:20" x14ac:dyDescent="0.15">
      <c r="A35" s="81">
        <v>34</v>
      </c>
      <c r="B35" s="77" t="str">
        <f>main!B80</f>
        <v xml:space="preserve">غسان عدنان هاشم </v>
      </c>
      <c r="C35" s="77" t="str">
        <f>main!C80</f>
        <v xml:space="preserve">مدير حسابات </v>
      </c>
      <c r="D35" s="77" t="str">
        <f>main!D80</f>
        <v>دبلوم عالي</v>
      </c>
      <c r="E35" s="77" t="str">
        <f>main!E80</f>
        <v>متزوج</v>
      </c>
      <c r="F35" s="77">
        <f>2*main!F80</f>
        <v>10</v>
      </c>
      <c r="G35" s="77">
        <f>main!G80</f>
        <v>0</v>
      </c>
      <c r="H35" s="77">
        <f>2*main!H80</f>
        <v>30</v>
      </c>
      <c r="I35" s="77">
        <f>3*main!I80</f>
        <v>0</v>
      </c>
      <c r="J35" s="77">
        <f>VLOOKUP(main!J80,info!A$15:B$16,2,FALSE )</f>
        <v>6</v>
      </c>
      <c r="K35" s="77">
        <f>VLOOKUP(main!K80,info!A$19:B$20,2,FALSE )</f>
        <v>0</v>
      </c>
      <c r="L35" s="77">
        <f>VLOOKUP(main!L80,info!A$5:B$8,2,FALSE )</f>
        <v>3</v>
      </c>
      <c r="M35" s="77">
        <f>VLOOKUP(main!M80,info!A$9:B$13,2,FALSE )</f>
        <v>0</v>
      </c>
      <c r="N35" s="77">
        <f>VLOOKUP(main!N80,info!A$23:B$24,2,FALSE )</f>
        <v>0</v>
      </c>
      <c r="O35" s="77">
        <f>VLOOKUP(main!O80,info!A$27:B$28,2,FALSE )</f>
        <v>0</v>
      </c>
      <c r="P35" s="77">
        <f>main!P80</f>
        <v>0</v>
      </c>
      <c r="Q35" s="77">
        <f>main!Q80</f>
        <v>0</v>
      </c>
      <c r="R35" s="77">
        <f t="shared" si="1"/>
        <v>49</v>
      </c>
      <c r="S35" s="78">
        <f>main!R80</f>
        <v>0</v>
      </c>
      <c r="T35" s="75" t="str">
        <f>main!S80</f>
        <v xml:space="preserve">كلية الادارة والاقتصاد </v>
      </c>
    </row>
    <row r="36" spans="1:20" x14ac:dyDescent="0.15">
      <c r="A36" s="81">
        <v>35</v>
      </c>
      <c r="B36" s="77" t="str">
        <f>main!B95</f>
        <v xml:space="preserve">مصطفى خليل عذيب </v>
      </c>
      <c r="C36" s="77" t="str">
        <f>main!C95</f>
        <v>حارس اقدم</v>
      </c>
      <c r="D36" s="77" t="str">
        <f>main!D95</f>
        <v>متوسطة</v>
      </c>
      <c r="E36" s="77" t="str">
        <f>main!E95</f>
        <v>متزوج</v>
      </c>
      <c r="F36" s="77">
        <f>2*main!F95</f>
        <v>8</v>
      </c>
      <c r="G36" s="77">
        <f>main!G95</f>
        <v>0</v>
      </c>
      <c r="H36" s="77">
        <f>2*main!H95</f>
        <v>26</v>
      </c>
      <c r="I36" s="77">
        <f>3*main!I95</f>
        <v>0</v>
      </c>
      <c r="J36" s="77">
        <f>VLOOKUP(main!J95,info!A$15:B$16,2,FALSE )</f>
        <v>6</v>
      </c>
      <c r="K36" s="77">
        <f>VLOOKUP(main!K95,info!A$19:B$20,2,FALSE )</f>
        <v>0</v>
      </c>
      <c r="L36" s="77">
        <f>VLOOKUP(main!L95,info!A$5:B$8,2,FALSE )</f>
        <v>0</v>
      </c>
      <c r="M36" s="77">
        <f>VLOOKUP(main!M95,info!A$9:B$13,2,FALSE )</f>
        <v>0</v>
      </c>
      <c r="N36" s="77">
        <f>VLOOKUP(main!N95,info!A$23:B$24,2,FALSE )</f>
        <v>0</v>
      </c>
      <c r="O36" s="77">
        <f>VLOOKUP(main!O95,info!A$27:B$28,2,FALSE )</f>
        <v>0</v>
      </c>
      <c r="P36" s="77">
        <f>main!P95</f>
        <v>8</v>
      </c>
      <c r="Q36" s="77">
        <f>main!Q95</f>
        <v>1</v>
      </c>
      <c r="R36" s="77">
        <f t="shared" si="1"/>
        <v>49</v>
      </c>
      <c r="S36" s="78">
        <f>main!R95</f>
        <v>0</v>
      </c>
      <c r="T36" s="75" t="str">
        <f>main!S95</f>
        <v>زراعة</v>
      </c>
    </row>
    <row r="37" spans="1:20" x14ac:dyDescent="0.15">
      <c r="A37" s="81">
        <v>36</v>
      </c>
      <c r="B37" s="77" t="str">
        <f>main!B64</f>
        <v>عبد الله عبد الواحد  يونس</v>
      </c>
      <c r="C37" s="77">
        <f>main!C64</f>
        <v>0</v>
      </c>
      <c r="D37" s="77" t="str">
        <f>main!D64</f>
        <v>متوسطة</v>
      </c>
      <c r="E37" s="77" t="str">
        <f>main!E64</f>
        <v>متزوج</v>
      </c>
      <c r="F37" s="77">
        <f>2*main!F64</f>
        <v>8</v>
      </c>
      <c r="G37" s="77">
        <f>main!G64</f>
        <v>0</v>
      </c>
      <c r="H37" s="77">
        <f>2*main!H64</f>
        <v>34</v>
      </c>
      <c r="I37" s="77">
        <f>3*main!I64</f>
        <v>0</v>
      </c>
      <c r="J37" s="77">
        <f>VLOOKUP(main!J64,info!A$15:B$16,2,FALSE )</f>
        <v>6</v>
      </c>
      <c r="K37" s="77">
        <f>VLOOKUP(main!K64,info!A$19:B$20,2,FALSE )</f>
        <v>0</v>
      </c>
      <c r="L37" s="77">
        <f>VLOOKUP(main!L64,info!A$5:B$8,2,FALSE )</f>
        <v>0</v>
      </c>
      <c r="M37" s="77">
        <f>VLOOKUP(main!M64,info!A$9:B$13,2,FALSE )</f>
        <v>0</v>
      </c>
      <c r="N37" s="77">
        <f>VLOOKUP(main!N64,info!A$23:B$24,2,FALSE )</f>
        <v>0</v>
      </c>
      <c r="O37" s="77">
        <f>VLOOKUP(main!O64,info!A$27:B$28,2,FALSE )</f>
        <v>0</v>
      </c>
      <c r="P37" s="77">
        <f>main!P64</f>
        <v>0</v>
      </c>
      <c r="Q37" s="77">
        <f>main!Q64</f>
        <v>0</v>
      </c>
      <c r="R37" s="77">
        <f t="shared" si="1"/>
        <v>48</v>
      </c>
      <c r="S37" s="78">
        <f>main!R64</f>
        <v>0</v>
      </c>
      <c r="T37" s="75" t="str">
        <f>main!S64</f>
        <v xml:space="preserve">كلية الاداب </v>
      </c>
    </row>
    <row r="38" spans="1:20" x14ac:dyDescent="0.15">
      <c r="A38" s="81">
        <v>37</v>
      </c>
      <c r="B38" s="77" t="str">
        <f>main!B83</f>
        <v xml:space="preserve">فالح عوض ضاحي </v>
      </c>
      <c r="C38" s="77" t="str">
        <f>main!C83</f>
        <v xml:space="preserve">رئيس سواق اقدم </v>
      </c>
      <c r="D38" s="77" t="str">
        <f>main!D83</f>
        <v>ابتدائية</v>
      </c>
      <c r="E38" s="77" t="str">
        <f>main!E83</f>
        <v>متزوج</v>
      </c>
      <c r="F38" s="77">
        <f>2*main!F83</f>
        <v>8</v>
      </c>
      <c r="G38" s="77">
        <f>main!G83</f>
        <v>0</v>
      </c>
      <c r="H38" s="77">
        <f>2*main!H83</f>
        <v>34</v>
      </c>
      <c r="I38" s="77">
        <f>3*main!I83</f>
        <v>0</v>
      </c>
      <c r="J38" s="77">
        <f>VLOOKUP(main!J83,info!A$15:B$16,2,FALSE )</f>
        <v>6</v>
      </c>
      <c r="K38" s="77">
        <f>VLOOKUP(main!K83,info!A$19:B$20,2,FALSE )</f>
        <v>0</v>
      </c>
      <c r="L38" s="77">
        <f>VLOOKUP(main!L83,info!A$5:B$8,2,FALSE )</f>
        <v>0</v>
      </c>
      <c r="M38" s="77">
        <f>VLOOKUP(main!M83,info!A$9:B$13,2,FALSE )</f>
        <v>0</v>
      </c>
      <c r="N38" s="77">
        <f>VLOOKUP(main!N83,info!A$23:B$24,2,FALSE )</f>
        <v>0</v>
      </c>
      <c r="O38" s="77">
        <f>VLOOKUP(main!O83,info!A$27:B$28,2,FALSE )</f>
        <v>0</v>
      </c>
      <c r="P38" s="77">
        <f>main!P83</f>
        <v>0</v>
      </c>
      <c r="Q38" s="77">
        <f>main!Q83</f>
        <v>0</v>
      </c>
      <c r="R38" s="77">
        <f t="shared" si="1"/>
        <v>48</v>
      </c>
      <c r="S38" s="78">
        <f>main!R83</f>
        <v>0</v>
      </c>
      <c r="T38" s="75" t="str">
        <f>main!S83</f>
        <v xml:space="preserve">كلية الادارة والاقتصاد </v>
      </c>
    </row>
    <row r="39" spans="1:20" x14ac:dyDescent="0.15">
      <c r="A39" s="81">
        <v>38</v>
      </c>
      <c r="B39" s="77" t="str">
        <f>main!B89</f>
        <v xml:space="preserve">محمد جهاد كاطع </v>
      </c>
      <c r="C39" s="77" t="str">
        <f>main!C89</f>
        <v xml:space="preserve">رئيس سواق </v>
      </c>
      <c r="D39" s="77" t="str">
        <f>main!D89</f>
        <v>ابتدائية</v>
      </c>
      <c r="E39" s="77" t="str">
        <f>main!E89</f>
        <v>متزوج</v>
      </c>
      <c r="F39" s="77">
        <f>2*main!F89</f>
        <v>8</v>
      </c>
      <c r="G39" s="77">
        <f>main!G89</f>
        <v>0</v>
      </c>
      <c r="H39" s="77">
        <f>2*main!H89</f>
        <v>24</v>
      </c>
      <c r="I39" s="77">
        <f>3*main!I89</f>
        <v>0</v>
      </c>
      <c r="J39" s="77">
        <f>VLOOKUP(main!J89,info!A$15:B$16,2,FALSE )</f>
        <v>6</v>
      </c>
      <c r="K39" s="77">
        <f>VLOOKUP(main!K89,info!A$19:B$20,2,FALSE )</f>
        <v>0</v>
      </c>
      <c r="L39" s="77">
        <f>VLOOKUP(main!L89,info!A$5:B$8,2,FALSE )</f>
        <v>0</v>
      </c>
      <c r="M39" s="77">
        <f>VLOOKUP(main!M89,info!A$9:B$13,2,FALSE )</f>
        <v>0</v>
      </c>
      <c r="N39" s="77">
        <f>VLOOKUP(main!N89,info!A$23:B$24,2,FALSE )</f>
        <v>0</v>
      </c>
      <c r="O39" s="77">
        <f>VLOOKUP(main!O89,info!A$27:B$28,2,FALSE )</f>
        <v>10</v>
      </c>
      <c r="P39" s="77">
        <f>main!P89</f>
        <v>0</v>
      </c>
      <c r="Q39" s="77">
        <f>main!Q89</f>
        <v>0</v>
      </c>
      <c r="R39" s="77">
        <f t="shared" si="1"/>
        <v>48</v>
      </c>
      <c r="S39" s="78">
        <f>main!R89</f>
        <v>0</v>
      </c>
      <c r="T39" s="75" t="str">
        <f>main!S89</f>
        <v>رئاسة الجامعة</v>
      </c>
    </row>
    <row r="40" spans="1:20" x14ac:dyDescent="0.15">
      <c r="A40" s="81">
        <v>39</v>
      </c>
      <c r="B40" s="77" t="str">
        <f>main!B101</f>
        <v xml:space="preserve">مهند ناصر عباس </v>
      </c>
      <c r="C40" s="77" t="str">
        <f>main!C101</f>
        <v xml:space="preserve">معاون مدير حسابات </v>
      </c>
      <c r="D40" s="77" t="str">
        <f>main!D101</f>
        <v>بكالوريوس</v>
      </c>
      <c r="E40" s="77" t="str">
        <f>main!E101</f>
        <v>متزوج</v>
      </c>
      <c r="F40" s="77">
        <f>2*main!F101</f>
        <v>6</v>
      </c>
      <c r="G40" s="77">
        <f>main!G101</f>
        <v>0</v>
      </c>
      <c r="H40" s="77">
        <f>2*main!H101</f>
        <v>26</v>
      </c>
      <c r="I40" s="77">
        <f>3*main!I101</f>
        <v>0</v>
      </c>
      <c r="J40" s="77">
        <f>VLOOKUP(main!J101,info!A$15:B$16,2,FALSE )</f>
        <v>6</v>
      </c>
      <c r="K40" s="77">
        <f>VLOOKUP(main!K101,info!A$19:B$20,2,FALSE )</f>
        <v>8</v>
      </c>
      <c r="L40" s="77">
        <f>VLOOKUP(main!L101,info!A$5:B$8,2,FALSE )</f>
        <v>2</v>
      </c>
      <c r="M40" s="77">
        <f>VLOOKUP(main!M101,info!A$9:B$13,2,FALSE )</f>
        <v>0</v>
      </c>
      <c r="N40" s="77">
        <f>VLOOKUP(main!N101,info!A$23:B$24,2,FALSE )</f>
        <v>0</v>
      </c>
      <c r="O40" s="77">
        <f>VLOOKUP(main!O101,info!A$27:B$28,2,FALSE )</f>
        <v>0</v>
      </c>
      <c r="P40" s="77">
        <f>main!P101</f>
        <v>0</v>
      </c>
      <c r="Q40" s="77">
        <f>main!Q101</f>
        <v>0</v>
      </c>
      <c r="R40" s="77">
        <f t="shared" si="1"/>
        <v>48</v>
      </c>
      <c r="S40" s="78">
        <f>main!R101</f>
        <v>0</v>
      </c>
      <c r="T40" s="75" t="str">
        <f>main!S101</f>
        <v xml:space="preserve">الاداب </v>
      </c>
    </row>
    <row r="41" spans="1:20" x14ac:dyDescent="0.15">
      <c r="A41" s="81">
        <v>40</v>
      </c>
      <c r="B41" s="77" t="str">
        <f>main!B104</f>
        <v>نصير بدر حسن</v>
      </c>
      <c r="C41" s="77" t="str">
        <f>main!C104</f>
        <v>رئيس حراس اقدم</v>
      </c>
      <c r="D41" s="77" t="str">
        <f>main!D104</f>
        <v>أبتدائية</v>
      </c>
      <c r="E41" s="77" t="str">
        <f>main!E104</f>
        <v>متزوج</v>
      </c>
      <c r="F41" s="77">
        <f>2*main!F104</f>
        <v>8</v>
      </c>
      <c r="G41" s="77">
        <f>main!G104</f>
        <v>0</v>
      </c>
      <c r="H41" s="77">
        <f>2*main!H104</f>
        <v>34</v>
      </c>
      <c r="I41" s="77">
        <f>3*main!I104</f>
        <v>0</v>
      </c>
      <c r="J41" s="77">
        <f>VLOOKUP(main!J104,info!A$15:B$16,2,FALSE )</f>
        <v>6</v>
      </c>
      <c r="K41" s="77">
        <f>VLOOKUP(main!K104,info!A$19:B$20,2,FALSE )</f>
        <v>0</v>
      </c>
      <c r="L41" s="77">
        <f>VLOOKUP(main!L104,info!A$5:B$8,2,FALSE )</f>
        <v>0</v>
      </c>
      <c r="M41" s="77">
        <f>VLOOKUP(main!M104,info!A$9:B$13,2,FALSE )</f>
        <v>0</v>
      </c>
      <c r="N41" s="77">
        <f>VLOOKUP(main!N104,info!A$23:B$24,2,FALSE )</f>
        <v>0</v>
      </c>
      <c r="O41" s="77">
        <f>VLOOKUP(main!O104,info!A$27:B$28,2,FALSE )</f>
        <v>0</v>
      </c>
      <c r="P41" s="77">
        <f>main!P104</f>
        <v>0</v>
      </c>
      <c r="Q41" s="77">
        <f>main!Q104</f>
        <v>0</v>
      </c>
      <c r="R41" s="77">
        <f t="shared" si="1"/>
        <v>48</v>
      </c>
      <c r="S41" s="78">
        <f>main!R104</f>
        <v>0</v>
      </c>
      <c r="T41" s="75" t="str">
        <f>main!S104</f>
        <v>رئاسة الجامعة</v>
      </c>
    </row>
    <row r="42" spans="1:20" x14ac:dyDescent="0.15">
      <c r="A42" s="81">
        <v>41</v>
      </c>
      <c r="B42" s="77" t="str">
        <f>main!B106</f>
        <v xml:space="preserve">نورس لطيف عارف </v>
      </c>
      <c r="C42" s="77" t="str">
        <f>main!C106</f>
        <v xml:space="preserve">قانوني </v>
      </c>
      <c r="D42" s="77" t="str">
        <f>main!D106</f>
        <v>بكالوريوس</v>
      </c>
      <c r="E42" s="77" t="str">
        <f>main!E106</f>
        <v>ارمل</v>
      </c>
      <c r="F42" s="77">
        <f>2*main!F106</f>
        <v>2</v>
      </c>
      <c r="G42" s="77">
        <f>main!G106</f>
        <v>0</v>
      </c>
      <c r="H42" s="77">
        <f>2*main!H106</f>
        <v>38</v>
      </c>
      <c r="I42" s="77">
        <f>3*main!I106</f>
        <v>0</v>
      </c>
      <c r="J42" s="77">
        <f>VLOOKUP(main!J106,info!A$15:B$16,2,FALSE )</f>
        <v>6</v>
      </c>
      <c r="K42" s="77">
        <f>VLOOKUP(main!K106,info!A$19:B$20,2,FALSE )</f>
        <v>0</v>
      </c>
      <c r="L42" s="77">
        <f>VLOOKUP(main!L106,info!A$5:B$8,2,FALSE )</f>
        <v>2</v>
      </c>
      <c r="M42" s="77">
        <f>VLOOKUP(main!M106,info!A$9:B$13,2,FALSE )</f>
        <v>0</v>
      </c>
      <c r="N42" s="77">
        <f>VLOOKUP(main!N106,info!A$23:B$24,2,FALSE )</f>
        <v>0</v>
      </c>
      <c r="O42" s="77">
        <f>VLOOKUP(main!O106,info!A$27:B$28,2,FALSE )</f>
        <v>0</v>
      </c>
      <c r="P42" s="77">
        <f>main!P106</f>
        <v>0</v>
      </c>
      <c r="Q42" s="77">
        <f>main!Q106</f>
        <v>0</v>
      </c>
      <c r="R42" s="77">
        <f t="shared" si="1"/>
        <v>48</v>
      </c>
      <c r="S42" s="78">
        <f>main!R106</f>
        <v>0</v>
      </c>
      <c r="T42" s="75" t="str">
        <f>main!S106</f>
        <v>رئاسة الجامعة</v>
      </c>
    </row>
    <row r="43" spans="1:20" x14ac:dyDescent="0.15">
      <c r="A43" s="81">
        <v>42</v>
      </c>
      <c r="B43" s="77" t="str">
        <f>main!B50</f>
        <v xml:space="preserve">زينب عبد الحسين عبيد </v>
      </c>
      <c r="C43" s="77" t="str">
        <f>main!C50</f>
        <v>مدير</v>
      </c>
      <c r="D43" s="77" t="str">
        <f>main!D50</f>
        <v xml:space="preserve">دبلوم </v>
      </c>
      <c r="E43" s="77" t="str">
        <f>main!E50</f>
        <v>متزوج</v>
      </c>
      <c r="F43" s="77">
        <f>2*main!F50</f>
        <v>2</v>
      </c>
      <c r="G43" s="77">
        <f>main!G50</f>
        <v>0</v>
      </c>
      <c r="H43" s="77">
        <f>2*main!H50</f>
        <v>38</v>
      </c>
      <c r="I43" s="77">
        <f>3*main!I50</f>
        <v>0</v>
      </c>
      <c r="J43" s="77">
        <f>VLOOKUP(main!J50,info!A$15:B$16,2,FALSE )</f>
        <v>6</v>
      </c>
      <c r="K43" s="77">
        <f>VLOOKUP(main!K50,info!A$19:B$20,2,FALSE )</f>
        <v>0</v>
      </c>
      <c r="L43" s="77">
        <f>VLOOKUP(main!L50,info!A$5:B$8,2,FALSE )</f>
        <v>1</v>
      </c>
      <c r="M43" s="77">
        <f>VLOOKUP(main!M50,info!A$9:B$13,2,FALSE )</f>
        <v>0</v>
      </c>
      <c r="N43" s="77">
        <f>VLOOKUP(main!N50,info!A$23:B$24,2,FALSE )</f>
        <v>0</v>
      </c>
      <c r="O43" s="77">
        <f>VLOOKUP(main!O50,info!A$27:B$28,2,FALSE )</f>
        <v>0</v>
      </c>
      <c r="P43" s="77">
        <f>main!P50</f>
        <v>0</v>
      </c>
      <c r="Q43" s="77">
        <f>main!Q50</f>
        <v>0</v>
      </c>
      <c r="R43" s="77">
        <f t="shared" si="1"/>
        <v>47</v>
      </c>
      <c r="S43" s="78">
        <f>main!R50</f>
        <v>0</v>
      </c>
      <c r="T43" s="75" t="str">
        <f>main!S50</f>
        <v xml:space="preserve">كلية العلوم </v>
      </c>
    </row>
    <row r="44" spans="1:20" x14ac:dyDescent="0.15">
      <c r="A44" s="81">
        <v>43</v>
      </c>
      <c r="B44" s="77" t="str">
        <f>main!B69</f>
        <v>علاء نجم عبد جبر</v>
      </c>
      <c r="C44" s="77" t="str">
        <f>main!C69</f>
        <v>رئيس حراس اقدم</v>
      </c>
      <c r="D44" s="77" t="str">
        <f>main!D69</f>
        <v>أبتدائية</v>
      </c>
      <c r="E44" s="77" t="str">
        <f>main!E69</f>
        <v>متزوج</v>
      </c>
      <c r="F44" s="77">
        <f>2*main!F69</f>
        <v>6</v>
      </c>
      <c r="G44" s="77">
        <f>main!G69</f>
        <v>0</v>
      </c>
      <c r="H44" s="77">
        <f>2*main!H69</f>
        <v>34</v>
      </c>
      <c r="I44" s="77">
        <f>3*main!I69</f>
        <v>0</v>
      </c>
      <c r="J44" s="77">
        <f>VLOOKUP(main!J69,info!A$15:B$16,2,FALSE )</f>
        <v>6</v>
      </c>
      <c r="K44" s="77">
        <f>VLOOKUP(main!K69,info!A$19:B$20,2,FALSE )</f>
        <v>0</v>
      </c>
      <c r="L44" s="77">
        <f>VLOOKUP(main!L69,info!A$5:B$8,2,FALSE )</f>
        <v>0</v>
      </c>
      <c r="M44" s="77">
        <f>VLOOKUP(main!M69,info!A$9:B$13,2,FALSE )</f>
        <v>0</v>
      </c>
      <c r="N44" s="77">
        <f>VLOOKUP(main!N69,info!A$23:B$24,2,FALSE )</f>
        <v>0</v>
      </c>
      <c r="O44" s="77">
        <f>VLOOKUP(main!O69,info!A$27:B$28,2,FALSE )</f>
        <v>0</v>
      </c>
      <c r="P44" s="77">
        <f>main!P69</f>
        <v>0</v>
      </c>
      <c r="Q44" s="77">
        <f>main!Q69</f>
        <v>1</v>
      </c>
      <c r="R44" s="77">
        <f t="shared" si="1"/>
        <v>47</v>
      </c>
      <c r="S44" s="78">
        <f>main!R69</f>
        <v>0</v>
      </c>
      <c r="T44" s="75" t="str">
        <f>main!S69</f>
        <v>رئاسة الجامعة</v>
      </c>
    </row>
    <row r="45" spans="1:20" x14ac:dyDescent="0.15">
      <c r="A45" s="81">
        <v>44</v>
      </c>
      <c r="B45" s="77" t="str">
        <f>main!B88</f>
        <v xml:space="preserve">مجيد وهيب رحم </v>
      </c>
      <c r="C45" s="77" t="str">
        <f>main!C88</f>
        <v xml:space="preserve">م. مدير </v>
      </c>
      <c r="D45" s="77" t="str">
        <f>main!D88</f>
        <v>بكالوريوس</v>
      </c>
      <c r="E45" s="77" t="str">
        <f>main!E88</f>
        <v>متزوج</v>
      </c>
      <c r="F45" s="77">
        <f>2*main!F88</f>
        <v>6</v>
      </c>
      <c r="G45" s="77">
        <f>main!G88</f>
        <v>0</v>
      </c>
      <c r="H45" s="77">
        <f>2*main!H88</f>
        <v>24</v>
      </c>
      <c r="I45" s="77">
        <f>3*main!I88</f>
        <v>0</v>
      </c>
      <c r="J45" s="77">
        <f>VLOOKUP(main!J88,info!A$15:B$16,2,FALSE )</f>
        <v>6</v>
      </c>
      <c r="K45" s="77">
        <f>VLOOKUP(main!K88,info!A$19:B$20,2,FALSE )</f>
        <v>8</v>
      </c>
      <c r="L45" s="77">
        <f>VLOOKUP(main!L88,info!A$5:B$8,2,FALSE )</f>
        <v>2</v>
      </c>
      <c r="M45" s="77">
        <f>VLOOKUP(main!M88,info!A$9:B$13,2,FALSE )</f>
        <v>0</v>
      </c>
      <c r="N45" s="77">
        <f>VLOOKUP(main!N88,info!A$23:B$24,2,FALSE )</f>
        <v>0</v>
      </c>
      <c r="O45" s="77">
        <f>VLOOKUP(main!O88,info!A$27:B$28,2,FALSE )</f>
        <v>0</v>
      </c>
      <c r="P45" s="77">
        <f>main!P88</f>
        <v>0</v>
      </c>
      <c r="Q45" s="77">
        <f>main!Q88</f>
        <v>1</v>
      </c>
      <c r="R45" s="77">
        <f t="shared" si="1"/>
        <v>47</v>
      </c>
      <c r="S45" s="78">
        <f>main!R88</f>
        <v>0</v>
      </c>
      <c r="T45" s="75" t="str">
        <f>main!S88</f>
        <v xml:space="preserve">كلية الاداب </v>
      </c>
    </row>
    <row r="46" spans="1:20" x14ac:dyDescent="0.15">
      <c r="A46" s="81">
        <v>45</v>
      </c>
      <c r="B46" s="77" t="str">
        <f>main!B7</f>
        <v xml:space="preserve">احمد دخيل سهر </v>
      </c>
      <c r="C46" s="77" t="str">
        <f>main!C7</f>
        <v>رئيس ملاحظين</v>
      </c>
      <c r="D46" s="77" t="str">
        <f>main!D7</f>
        <v>بكالوريوس</v>
      </c>
      <c r="E46" s="77" t="str">
        <f>main!E7</f>
        <v>متزوج</v>
      </c>
      <c r="F46" s="77">
        <f>2*main!F7</f>
        <v>4</v>
      </c>
      <c r="G46" s="77">
        <f>main!G7</f>
        <v>0</v>
      </c>
      <c r="H46" s="77">
        <f>2*main!H7</f>
        <v>34</v>
      </c>
      <c r="I46" s="77">
        <f>3*main!I7</f>
        <v>0</v>
      </c>
      <c r="J46" s="77">
        <f>VLOOKUP(main!J7,info!A$15:B$16,2,FALSE )</f>
        <v>6</v>
      </c>
      <c r="K46" s="77">
        <f>VLOOKUP(main!K7,info!A$19:B$20,2,FALSE )</f>
        <v>0</v>
      </c>
      <c r="L46" s="77">
        <f>VLOOKUP(main!L7,info!A$5:B$8,2,FALSE )</f>
        <v>2</v>
      </c>
      <c r="M46" s="77">
        <f>VLOOKUP(main!M7,info!A$9:B$13,2,FALSE )</f>
        <v>0</v>
      </c>
      <c r="N46" s="77">
        <f>VLOOKUP(main!N7,info!A$23:B$24,2,FALSE )</f>
        <v>0</v>
      </c>
      <c r="O46" s="77">
        <f>VLOOKUP(main!O7,info!A$27:B$28,2,FALSE )</f>
        <v>0</v>
      </c>
      <c r="P46" s="77">
        <f>main!P7</f>
        <v>0</v>
      </c>
      <c r="Q46" s="77">
        <f>main!Q7</f>
        <v>1</v>
      </c>
      <c r="R46" s="77">
        <f t="shared" si="1"/>
        <v>47</v>
      </c>
      <c r="S46" s="78">
        <f>main!R7</f>
        <v>0</v>
      </c>
      <c r="T46" s="75" t="str">
        <f>main!S7</f>
        <v xml:space="preserve">كلية التربية للعلوم الانسانية </v>
      </c>
    </row>
    <row r="47" spans="1:20" x14ac:dyDescent="0.15">
      <c r="A47" s="81">
        <v>46</v>
      </c>
      <c r="B47" s="77" t="str">
        <f>main!B41</f>
        <v xml:space="preserve">رائد ثامر سعدون </v>
      </c>
      <c r="C47" s="77" t="str">
        <f>main!C41</f>
        <v xml:space="preserve">معاون مدير حسابات </v>
      </c>
      <c r="D47" s="77" t="str">
        <f>main!D41</f>
        <v>بكالوريوس</v>
      </c>
      <c r="E47" s="77" t="str">
        <f>main!E41</f>
        <v>متزوج</v>
      </c>
      <c r="F47" s="77">
        <f>2*main!F41</f>
        <v>10</v>
      </c>
      <c r="G47" s="77">
        <f>main!G41</f>
        <v>0</v>
      </c>
      <c r="H47" s="77">
        <f>2*main!H41</f>
        <v>28</v>
      </c>
      <c r="I47" s="77">
        <f>3*main!I41</f>
        <v>0</v>
      </c>
      <c r="J47" s="77">
        <f>VLOOKUP(main!J41,info!A$15:B$16,2,FALSE )</f>
        <v>6</v>
      </c>
      <c r="K47" s="77">
        <f>VLOOKUP(main!K41,info!A$19:B$20,2,FALSE )</f>
        <v>0</v>
      </c>
      <c r="L47" s="77">
        <f>VLOOKUP(main!L41,info!A$5:B$8,2,FALSE )</f>
        <v>2</v>
      </c>
      <c r="M47" s="77">
        <f>VLOOKUP(main!M41,info!A$9:B$13,2,FALSE )</f>
        <v>0</v>
      </c>
      <c r="N47" s="77">
        <f>VLOOKUP(main!N41,info!A$23:B$24,2,FALSE )</f>
        <v>0</v>
      </c>
      <c r="O47" s="77">
        <f>VLOOKUP(main!O41,info!A$27:B$28,2,FALSE )</f>
        <v>0</v>
      </c>
      <c r="P47" s="77">
        <f>main!P41</f>
        <v>0</v>
      </c>
      <c r="Q47" s="77">
        <f>main!Q41</f>
        <v>0</v>
      </c>
      <c r="R47" s="77">
        <f t="shared" si="1"/>
        <v>46</v>
      </c>
      <c r="S47" s="78">
        <f>main!R41</f>
        <v>0</v>
      </c>
      <c r="T47" s="75" t="str">
        <f>main!S41</f>
        <v xml:space="preserve">الاداب </v>
      </c>
    </row>
    <row r="48" spans="1:20" x14ac:dyDescent="0.15">
      <c r="A48" s="81">
        <v>47</v>
      </c>
      <c r="B48" s="77" t="str">
        <f>main!B77</f>
        <v xml:space="preserve">علي محمد عبد الحسين </v>
      </c>
      <c r="C48" s="77" t="str">
        <f>main!C77</f>
        <v xml:space="preserve">معاون مدير </v>
      </c>
      <c r="D48" s="77" t="str">
        <f>main!D77</f>
        <v xml:space="preserve">دبلوم </v>
      </c>
      <c r="E48" s="77" t="str">
        <f>main!E77</f>
        <v>متزوج</v>
      </c>
      <c r="F48" s="77">
        <f>2*main!F77</f>
        <v>10</v>
      </c>
      <c r="G48" s="77">
        <f>main!G77</f>
        <v>3</v>
      </c>
      <c r="H48" s="77">
        <f>2*main!H77</f>
        <v>26</v>
      </c>
      <c r="I48" s="77">
        <f>3*main!I77</f>
        <v>0</v>
      </c>
      <c r="J48" s="77">
        <f>VLOOKUP(main!J77,info!A$15:B$16,2,FALSE )</f>
        <v>6</v>
      </c>
      <c r="K48" s="77">
        <f>VLOOKUP(main!K77,info!A$19:B$20,2,FALSE )</f>
        <v>0</v>
      </c>
      <c r="L48" s="77">
        <f>VLOOKUP(main!L77,info!A$5:B$8,2,FALSE )</f>
        <v>1</v>
      </c>
      <c r="M48" s="77">
        <f>VLOOKUP(main!M77,info!A$9:B$13,2,FALSE )</f>
        <v>0</v>
      </c>
      <c r="N48" s="77">
        <f>VLOOKUP(main!N77,info!A$23:B$24,2,FALSE )</f>
        <v>0</v>
      </c>
      <c r="O48" s="77">
        <f>VLOOKUP(main!O77,info!A$27:B$28,2,FALSE )</f>
        <v>0</v>
      </c>
      <c r="P48" s="77">
        <f>main!P77</f>
        <v>0</v>
      </c>
      <c r="Q48" s="77">
        <f>main!Q77</f>
        <v>0</v>
      </c>
      <c r="R48" s="77">
        <f t="shared" si="1"/>
        <v>46</v>
      </c>
      <c r="S48" s="78">
        <f>main!R77</f>
        <v>0</v>
      </c>
      <c r="T48" s="75" t="str">
        <f>main!S77</f>
        <v>الطب</v>
      </c>
    </row>
    <row r="49" spans="1:20" x14ac:dyDescent="0.15">
      <c r="A49" s="81">
        <v>48</v>
      </c>
      <c r="B49" s="77" t="str">
        <f>main!B90</f>
        <v xml:space="preserve">محمد عبد الرضا خضر </v>
      </c>
      <c r="C49" s="77" t="str">
        <f>main!C90</f>
        <v xml:space="preserve">مدير </v>
      </c>
      <c r="D49" s="77" t="str">
        <f>main!D90</f>
        <v>بكالوريوس</v>
      </c>
      <c r="E49" s="77" t="str">
        <f>main!E90</f>
        <v>متزوج</v>
      </c>
      <c r="F49" s="77">
        <f>2*main!F90</f>
        <v>4</v>
      </c>
      <c r="G49" s="77">
        <f>main!G90</f>
        <v>0</v>
      </c>
      <c r="H49" s="77">
        <f>2*main!H90</f>
        <v>34</v>
      </c>
      <c r="I49" s="77">
        <f>3*main!I90</f>
        <v>0</v>
      </c>
      <c r="J49" s="77">
        <f>VLOOKUP(main!J90,info!A$15:B$16,2,FALSE )</f>
        <v>6</v>
      </c>
      <c r="K49" s="77">
        <f>VLOOKUP(main!K90,info!A$19:B$20,2,FALSE )</f>
        <v>0</v>
      </c>
      <c r="L49" s="77">
        <f>VLOOKUP(main!L90,info!A$5:B$8,2,FALSE )</f>
        <v>2</v>
      </c>
      <c r="M49" s="77">
        <f>VLOOKUP(main!M90,info!A$9:B$13,2,FALSE )</f>
        <v>0</v>
      </c>
      <c r="N49" s="77">
        <f>VLOOKUP(main!N90,info!A$23:B$24,2,FALSE )</f>
        <v>0</v>
      </c>
      <c r="O49" s="77">
        <f>VLOOKUP(main!O90,info!A$27:B$28,2,FALSE )</f>
        <v>0</v>
      </c>
      <c r="P49" s="77">
        <f>main!P90</f>
        <v>0</v>
      </c>
      <c r="Q49" s="77">
        <f>main!Q90</f>
        <v>0</v>
      </c>
      <c r="R49" s="77">
        <f t="shared" si="1"/>
        <v>46</v>
      </c>
      <c r="S49" s="78">
        <f>main!R90</f>
        <v>0</v>
      </c>
      <c r="T49" s="75" t="str">
        <f>main!S90</f>
        <v xml:space="preserve">كلية التربية للعلوم الانسانية </v>
      </c>
    </row>
    <row r="50" spans="1:20" x14ac:dyDescent="0.15">
      <c r="A50" s="81">
        <v>49</v>
      </c>
      <c r="B50" s="77" t="str">
        <f>main!B91</f>
        <v xml:space="preserve">محمد مظلوم عويد </v>
      </c>
      <c r="C50" s="77" t="str">
        <f>main!C91</f>
        <v>رئيس حرفيين اقدم</v>
      </c>
      <c r="D50" s="77" t="str">
        <f>main!D91</f>
        <v>ابتدائية</v>
      </c>
      <c r="E50" s="77" t="str">
        <f>main!E91</f>
        <v>متزوج</v>
      </c>
      <c r="F50" s="77">
        <f>2*main!F91</f>
        <v>14</v>
      </c>
      <c r="G50" s="77">
        <f>main!G91</f>
        <v>0</v>
      </c>
      <c r="H50" s="77">
        <f>2*main!H91</f>
        <v>26</v>
      </c>
      <c r="I50" s="77">
        <f>3*main!I91</f>
        <v>0</v>
      </c>
      <c r="J50" s="77">
        <f>VLOOKUP(main!J91,info!A$15:B$16,2,FALSE )</f>
        <v>6</v>
      </c>
      <c r="K50" s="77">
        <f>VLOOKUP(main!K91,info!A$19:B$20,2,FALSE )</f>
        <v>0</v>
      </c>
      <c r="L50" s="77">
        <f>VLOOKUP(main!L91,info!A$5:B$8,2,FALSE )</f>
        <v>0</v>
      </c>
      <c r="M50" s="77">
        <f>VLOOKUP(main!M91,info!A$9:B$13,2,FALSE )</f>
        <v>0</v>
      </c>
      <c r="N50" s="77">
        <f>VLOOKUP(main!N91,info!A$23:B$24,2,FALSE )</f>
        <v>0</v>
      </c>
      <c r="O50" s="77">
        <f>VLOOKUP(main!O91,info!A$27:B$28,2,FALSE )</f>
        <v>0</v>
      </c>
      <c r="P50" s="77">
        <f>main!P91</f>
        <v>0</v>
      </c>
      <c r="Q50" s="77">
        <f>main!Q91</f>
        <v>0</v>
      </c>
      <c r="R50" s="77">
        <f t="shared" si="1"/>
        <v>46</v>
      </c>
      <c r="S50" s="78">
        <f>main!R91</f>
        <v>0</v>
      </c>
      <c r="T50" s="75" t="str">
        <f>main!S91</f>
        <v xml:space="preserve">كلية الادارة والاقتصاد </v>
      </c>
    </row>
    <row r="51" spans="1:20" x14ac:dyDescent="0.15">
      <c r="A51" s="81">
        <v>50</v>
      </c>
      <c r="B51" s="77" t="str">
        <f>main!B114</f>
        <v xml:space="preserve">ياسر شداد لفته </v>
      </c>
      <c r="C51" s="77" t="str">
        <f>main!C114</f>
        <v>رئيس حراس اقدم</v>
      </c>
      <c r="D51" s="77" t="str">
        <f>main!D114</f>
        <v>متوسطة</v>
      </c>
      <c r="E51" s="77" t="str">
        <f>main!E114</f>
        <v>متزوج</v>
      </c>
      <c r="F51" s="77">
        <f>2*main!F114</f>
        <v>4</v>
      </c>
      <c r="G51" s="77">
        <f>main!G114</f>
        <v>0</v>
      </c>
      <c r="H51" s="77">
        <f>2*main!H114</f>
        <v>36</v>
      </c>
      <c r="I51" s="77">
        <f>3*main!I114</f>
        <v>0</v>
      </c>
      <c r="J51" s="77">
        <f>VLOOKUP(main!J114,info!A$15:B$16,2,FALSE )</f>
        <v>6</v>
      </c>
      <c r="K51" s="77">
        <f>VLOOKUP(main!K114,info!A$19:B$20,2,FALSE )</f>
        <v>0</v>
      </c>
      <c r="L51" s="77">
        <f>VLOOKUP(main!L114,info!A$5:B$8,2,FALSE )</f>
        <v>0</v>
      </c>
      <c r="M51" s="77">
        <f>VLOOKUP(main!M114,info!A$9:B$13,2,FALSE )</f>
        <v>0</v>
      </c>
      <c r="N51" s="77">
        <f>VLOOKUP(main!N114,info!A$23:B$24,2,FALSE )</f>
        <v>0</v>
      </c>
      <c r="O51" s="77">
        <f>VLOOKUP(main!O114,info!A$27:B$28,2,FALSE )</f>
        <v>0</v>
      </c>
      <c r="P51" s="77">
        <f>main!P114</f>
        <v>0</v>
      </c>
      <c r="Q51" s="77">
        <f>main!Q114</f>
        <v>0</v>
      </c>
      <c r="R51" s="77">
        <f t="shared" si="1"/>
        <v>46</v>
      </c>
      <c r="S51" s="78">
        <f>main!R114</f>
        <v>0</v>
      </c>
      <c r="T51" s="75" t="str">
        <f>main!S114</f>
        <v xml:space="preserve">التربية للعلوم الصرفة </v>
      </c>
    </row>
    <row r="52" spans="1:20" x14ac:dyDescent="0.15">
      <c r="A52" s="81">
        <v>51</v>
      </c>
      <c r="B52" s="77" t="str">
        <f>main!B115</f>
        <v>يوسف وحيد جبر</v>
      </c>
      <c r="C52" s="77" t="str">
        <f>main!C115</f>
        <v>لم يذكر</v>
      </c>
      <c r="D52" s="77" t="str">
        <f>main!D115</f>
        <v>لايوجد</v>
      </c>
      <c r="E52" s="77" t="str">
        <f>main!E115</f>
        <v>متزوج</v>
      </c>
      <c r="F52" s="77">
        <f>2*main!F115</f>
        <v>6</v>
      </c>
      <c r="G52" s="77">
        <f>main!G115</f>
        <v>0</v>
      </c>
      <c r="H52" s="77">
        <f>2*main!H115</f>
        <v>34</v>
      </c>
      <c r="I52" s="77">
        <f>3*main!I115</f>
        <v>0</v>
      </c>
      <c r="J52" s="77">
        <f>VLOOKUP(main!J115,info!A$15:B$16,2,FALSE )</f>
        <v>6</v>
      </c>
      <c r="K52" s="77">
        <f>VLOOKUP(main!K115,info!A$19:B$20,2,FALSE )</f>
        <v>0</v>
      </c>
      <c r="L52" s="77">
        <f>VLOOKUP(main!L115,info!A$5:B$8,2,FALSE )</f>
        <v>0</v>
      </c>
      <c r="M52" s="77">
        <f>VLOOKUP(main!M115,info!A$9:B$13,2,FALSE )</f>
        <v>0</v>
      </c>
      <c r="N52" s="77">
        <f>VLOOKUP(main!N115,info!A$23:B$24,2,FALSE )</f>
        <v>0</v>
      </c>
      <c r="O52" s="77">
        <f>VLOOKUP(main!O115,info!A$27:B$28,2,FALSE )</f>
        <v>0</v>
      </c>
      <c r="P52" s="77">
        <f>main!P115</f>
        <v>0</v>
      </c>
      <c r="Q52" s="77">
        <f>main!Q115</f>
        <v>0</v>
      </c>
      <c r="R52" s="77">
        <f t="shared" si="1"/>
        <v>46</v>
      </c>
      <c r="S52" s="78">
        <f>main!R115</f>
        <v>0</v>
      </c>
      <c r="T52" s="75" t="str">
        <f>main!S115</f>
        <v>الطب</v>
      </c>
    </row>
    <row r="53" spans="1:20" x14ac:dyDescent="0.15">
      <c r="A53" s="81">
        <v>52</v>
      </c>
      <c r="B53" s="77" t="str">
        <f>main!B17</f>
        <v xml:space="preserve">اشواق عبد الكريم عبد اللطيف </v>
      </c>
      <c r="C53" s="77" t="str">
        <f>main!C17</f>
        <v xml:space="preserve">م. مدير حسابات </v>
      </c>
      <c r="D53" s="77" t="str">
        <f>main!D17</f>
        <v xml:space="preserve">دبلوم عال </v>
      </c>
      <c r="E53" s="77" t="str">
        <f>main!E17</f>
        <v>متزوج</v>
      </c>
      <c r="F53" s="77">
        <f>2*main!F17</f>
        <v>6</v>
      </c>
      <c r="G53" s="77">
        <f>main!G17</f>
        <v>0</v>
      </c>
      <c r="H53" s="77">
        <f>2*main!H17</f>
        <v>30</v>
      </c>
      <c r="I53" s="77">
        <f>3*main!I17</f>
        <v>0</v>
      </c>
      <c r="J53" s="77">
        <f>VLOOKUP(main!J17,info!A$15:B$16,2,FALSE )</f>
        <v>6</v>
      </c>
      <c r="K53" s="77">
        <f>VLOOKUP(main!K17,info!A$19:B$20,2,FALSE )</f>
        <v>0</v>
      </c>
      <c r="L53" s="77">
        <f>VLOOKUP(main!L17,info!A$5:B$8,2,FALSE )</f>
        <v>3</v>
      </c>
      <c r="M53" s="77">
        <f>VLOOKUP(main!M17,info!A$9:B$13,2,FALSE )</f>
        <v>0</v>
      </c>
      <c r="N53" s="77">
        <f>VLOOKUP(main!N17,info!A$23:B$24,2,FALSE )</f>
        <v>0</v>
      </c>
      <c r="O53" s="77">
        <f>VLOOKUP(main!O17,info!A$27:B$28,2,FALSE )</f>
        <v>0</v>
      </c>
      <c r="P53" s="77">
        <f>main!P17</f>
        <v>0</v>
      </c>
      <c r="Q53" s="77">
        <f>main!Q17</f>
        <v>0</v>
      </c>
      <c r="R53" s="77">
        <f t="shared" si="1"/>
        <v>45</v>
      </c>
      <c r="S53" s="78">
        <f>main!R17</f>
        <v>0</v>
      </c>
      <c r="T53" s="75" t="str">
        <f>main!S17</f>
        <v xml:space="preserve">كلية الادارة والاقتصاد </v>
      </c>
    </row>
    <row r="54" spans="1:20" x14ac:dyDescent="0.15">
      <c r="A54" s="81">
        <v>53</v>
      </c>
      <c r="B54" s="77" t="str">
        <f>main!B82</f>
        <v xml:space="preserve">غفران صافي مختار </v>
      </c>
      <c r="C54" s="77">
        <f>main!C82</f>
        <v>0</v>
      </c>
      <c r="D54" s="77" t="str">
        <f>main!D82</f>
        <v>بكالوريوس</v>
      </c>
      <c r="E54" s="77" t="str">
        <f>main!E82</f>
        <v>متزوج</v>
      </c>
      <c r="F54" s="77">
        <f>2*main!F82</f>
        <v>10</v>
      </c>
      <c r="G54" s="77">
        <f>main!G82</f>
        <v>0</v>
      </c>
      <c r="H54" s="77">
        <f>2*main!H82</f>
        <v>26</v>
      </c>
      <c r="I54" s="77">
        <f>3*main!I82</f>
        <v>0</v>
      </c>
      <c r="J54" s="77">
        <f>VLOOKUP(main!J82,info!A$15:B$16,2,FALSE )</f>
        <v>6</v>
      </c>
      <c r="K54" s="77">
        <f>VLOOKUP(main!K82,info!A$19:B$20,2,FALSE )</f>
        <v>0</v>
      </c>
      <c r="L54" s="77">
        <f>VLOOKUP(main!L82,info!A$5:B$8,2,FALSE )</f>
        <v>2</v>
      </c>
      <c r="M54" s="77">
        <f>VLOOKUP(main!M82,info!A$9:B$13,2,FALSE )</f>
        <v>0</v>
      </c>
      <c r="N54" s="77">
        <f>VLOOKUP(main!N82,info!A$23:B$24,2,FALSE )</f>
        <v>0</v>
      </c>
      <c r="O54" s="77">
        <f>VLOOKUP(main!O82,info!A$27:B$28,2,FALSE )</f>
        <v>0</v>
      </c>
      <c r="P54" s="77">
        <f>main!P82</f>
        <v>0</v>
      </c>
      <c r="Q54" s="77">
        <f>main!Q82</f>
        <v>1</v>
      </c>
      <c r="R54" s="77">
        <f t="shared" si="1"/>
        <v>45</v>
      </c>
      <c r="S54" s="78">
        <f>main!R82</f>
        <v>0</v>
      </c>
      <c r="T54" s="75" t="str">
        <f>main!S82</f>
        <v xml:space="preserve">كلية الاثار </v>
      </c>
    </row>
    <row r="55" spans="1:20" x14ac:dyDescent="0.15">
      <c r="A55" s="81">
        <v>54</v>
      </c>
      <c r="B55" s="77" t="str">
        <f>main!B116</f>
        <v xml:space="preserve">فيصل جبر حسن </v>
      </c>
      <c r="C55" s="77">
        <f>main!C116</f>
        <v>0</v>
      </c>
      <c r="D55" s="77">
        <f>main!D116</f>
        <v>0</v>
      </c>
      <c r="E55" s="77">
        <f>main!E116</f>
        <v>0</v>
      </c>
      <c r="F55" s="77">
        <f>2*main!F116</f>
        <v>12</v>
      </c>
      <c r="G55" s="77">
        <f>main!G116</f>
        <v>0</v>
      </c>
      <c r="H55" s="77">
        <f>2*main!H116</f>
        <v>26</v>
      </c>
      <c r="I55" s="77">
        <f>3*main!I116</f>
        <v>0</v>
      </c>
      <c r="J55" s="77">
        <f>VLOOKUP(main!J116,info!A$15:B$16,2,FALSE )</f>
        <v>6</v>
      </c>
      <c r="K55" s="77">
        <f>VLOOKUP(main!K116,info!A$19:B$20,2,FALSE )</f>
        <v>0</v>
      </c>
      <c r="L55" s="77">
        <f>VLOOKUP(main!L116,info!A$5:B$8,2,FALSE )</f>
        <v>0</v>
      </c>
      <c r="M55" s="77">
        <f>VLOOKUP(main!M116,info!A$9:B$13,2,FALSE )</f>
        <v>0</v>
      </c>
      <c r="N55" s="77">
        <f>VLOOKUP(main!N116,info!A$23:B$24,2,FALSE )</f>
        <v>0</v>
      </c>
      <c r="O55" s="77">
        <f>VLOOKUP(main!O116,info!A$27:B$28,2,FALSE )</f>
        <v>0</v>
      </c>
      <c r="P55" s="77">
        <f>main!P116</f>
        <v>0</v>
      </c>
      <c r="Q55" s="77">
        <f>main!Q116</f>
        <v>1</v>
      </c>
      <c r="R55" s="77">
        <f t="shared" si="1"/>
        <v>45</v>
      </c>
      <c r="S55" s="78">
        <f>main!R116</f>
        <v>0</v>
      </c>
      <c r="T55" s="75" t="str">
        <f>main!S116</f>
        <v>رئاسة الجامعة</v>
      </c>
    </row>
    <row r="56" spans="1:20" x14ac:dyDescent="0.15">
      <c r="A56" s="81">
        <v>55</v>
      </c>
      <c r="B56" s="77" t="str">
        <f>main!B22</f>
        <v xml:space="preserve">ايناس كاظم ياسر </v>
      </c>
      <c r="C56" s="77" t="str">
        <f>main!C22</f>
        <v xml:space="preserve">معاون مدير </v>
      </c>
      <c r="D56" s="77" t="str">
        <f>main!D22</f>
        <v>بكالوريوس</v>
      </c>
      <c r="E56" s="77" t="str">
        <f>main!E22</f>
        <v>متزوج</v>
      </c>
      <c r="F56" s="77">
        <f>2*main!F22</f>
        <v>8</v>
      </c>
      <c r="G56" s="77">
        <f>main!G22</f>
        <v>0</v>
      </c>
      <c r="H56" s="77">
        <f>2*main!H22</f>
        <v>28</v>
      </c>
      <c r="I56" s="77">
        <f>3*main!I22</f>
        <v>0</v>
      </c>
      <c r="J56" s="77">
        <f>VLOOKUP(main!J22,info!A$15:B$16,2,FALSE )</f>
        <v>6</v>
      </c>
      <c r="K56" s="77">
        <f>VLOOKUP(main!K22,info!A$19:B$20,2,FALSE )</f>
        <v>0</v>
      </c>
      <c r="L56" s="77">
        <f>VLOOKUP(main!L22,info!A$5:B$8,2,FALSE )</f>
        <v>2</v>
      </c>
      <c r="M56" s="77">
        <f>VLOOKUP(main!M22,info!A$9:B$13,2,FALSE )</f>
        <v>0</v>
      </c>
      <c r="N56" s="77">
        <f>VLOOKUP(main!N22,info!A$23:B$24,2,FALSE )</f>
        <v>0</v>
      </c>
      <c r="O56" s="77">
        <f>VLOOKUP(main!O22,info!A$27:B$28,2,FALSE )</f>
        <v>0</v>
      </c>
      <c r="P56" s="77">
        <f>main!P22</f>
        <v>0</v>
      </c>
      <c r="Q56" s="77">
        <f>main!Q22</f>
        <v>0</v>
      </c>
      <c r="R56" s="77">
        <f t="shared" si="1"/>
        <v>44</v>
      </c>
      <c r="S56" s="78">
        <f>main!R22</f>
        <v>0</v>
      </c>
      <c r="T56" s="75" t="str">
        <f>main!S22</f>
        <v xml:space="preserve">الاداب </v>
      </c>
    </row>
    <row r="57" spans="1:20" x14ac:dyDescent="0.15">
      <c r="A57" s="81">
        <v>56</v>
      </c>
      <c r="B57" s="77" t="str">
        <f>main!B86</f>
        <v xml:space="preserve">كاظم عبد الرضا علي بداي </v>
      </c>
      <c r="C57" s="77" t="str">
        <f>main!C86</f>
        <v xml:space="preserve">سائق اول </v>
      </c>
      <c r="D57" s="77" t="str">
        <f>main!D86</f>
        <v>ابتدائية</v>
      </c>
      <c r="E57" s="77" t="str">
        <f>main!E86</f>
        <v>متزوج</v>
      </c>
      <c r="F57" s="77">
        <f>2*main!F86</f>
        <v>18</v>
      </c>
      <c r="G57" s="77">
        <f>main!G86</f>
        <v>0</v>
      </c>
      <c r="H57" s="77">
        <f>2*main!H86</f>
        <v>12</v>
      </c>
      <c r="I57" s="77">
        <f>3*main!I86</f>
        <v>0</v>
      </c>
      <c r="J57" s="77">
        <f>VLOOKUP(main!J86,info!A$15:B$16,2,FALSE )</f>
        <v>6</v>
      </c>
      <c r="K57" s="77">
        <f>VLOOKUP(main!K86,info!A$19:B$20,2,FALSE )</f>
        <v>8</v>
      </c>
      <c r="L57" s="77">
        <f>VLOOKUP(main!L86,info!A$5:B$8,2,FALSE )</f>
        <v>0</v>
      </c>
      <c r="M57" s="77">
        <f>VLOOKUP(main!M86,info!A$9:B$13,2,FALSE )</f>
        <v>0</v>
      </c>
      <c r="N57" s="77">
        <f>VLOOKUP(main!N86,info!A$23:B$24,2,FALSE )</f>
        <v>0</v>
      </c>
      <c r="O57" s="77">
        <f>VLOOKUP(main!O86,info!A$27:B$28,2,FALSE )</f>
        <v>0</v>
      </c>
      <c r="P57" s="77">
        <f>main!P86</f>
        <v>0</v>
      </c>
      <c r="Q57" s="77">
        <f>main!Q86</f>
        <v>0</v>
      </c>
      <c r="R57" s="77">
        <f t="shared" si="1"/>
        <v>44</v>
      </c>
      <c r="S57" s="78">
        <f>main!R86</f>
        <v>0</v>
      </c>
      <c r="T57" s="75" t="str">
        <f>main!S86</f>
        <v xml:space="preserve">التربية للعلوم الصرفة </v>
      </c>
    </row>
    <row r="58" spans="1:20" x14ac:dyDescent="0.15">
      <c r="A58" s="81">
        <v>57</v>
      </c>
      <c r="B58" s="77" t="str">
        <f>main!B24</f>
        <v>باسم محمد حسين علاوي حسن</v>
      </c>
      <c r="C58" s="77" t="str">
        <f>main!C24</f>
        <v>حارس امني</v>
      </c>
      <c r="D58" s="77" t="str">
        <f>main!D24</f>
        <v>متوسطة</v>
      </c>
      <c r="E58" s="77" t="str">
        <f>main!E24</f>
        <v>متزوج</v>
      </c>
      <c r="F58" s="77">
        <f>2*main!F24</f>
        <v>2</v>
      </c>
      <c r="G58" s="77">
        <f>main!G24</f>
        <v>0</v>
      </c>
      <c r="H58" s="77">
        <f>2*main!H24</f>
        <v>34</v>
      </c>
      <c r="I58" s="77">
        <f>3*main!I24</f>
        <v>0</v>
      </c>
      <c r="J58" s="77">
        <f>VLOOKUP(main!J24,info!A$15:B$16,2,FALSE )</f>
        <v>6</v>
      </c>
      <c r="K58" s="77">
        <f>VLOOKUP(main!K24,info!A$19:B$20,2,FALSE )</f>
        <v>0</v>
      </c>
      <c r="L58" s="77">
        <f>VLOOKUP(main!L24,info!A$5:B$8,2,FALSE )</f>
        <v>0</v>
      </c>
      <c r="M58" s="77">
        <f>VLOOKUP(main!M24,info!A$9:B$13,2,FALSE )</f>
        <v>0</v>
      </c>
      <c r="N58" s="77">
        <f>VLOOKUP(main!N24,info!A$23:B$24,2,FALSE )</f>
        <v>0</v>
      </c>
      <c r="O58" s="77">
        <f>VLOOKUP(main!O24,info!A$27:B$28,2,FALSE )</f>
        <v>0</v>
      </c>
      <c r="P58" s="77">
        <f>main!P24</f>
        <v>0</v>
      </c>
      <c r="Q58" s="77">
        <f>main!Q24</f>
        <v>0</v>
      </c>
      <c r="R58" s="77">
        <f t="shared" si="1"/>
        <v>42</v>
      </c>
      <c r="S58" s="78">
        <f>main!R24</f>
        <v>0</v>
      </c>
      <c r="T58" s="75" t="str">
        <f>main!S24</f>
        <v>مركز الدراسات التاريخية</v>
      </c>
    </row>
    <row r="59" spans="1:20" x14ac:dyDescent="0.15">
      <c r="A59" s="81">
        <v>58</v>
      </c>
      <c r="B59" s="77" t="str">
        <f>main!B51</f>
        <v xml:space="preserve">زينب عبدالحسين ياسين </v>
      </c>
      <c r="C59" s="77" t="str">
        <f>main!C51</f>
        <v xml:space="preserve">باحث </v>
      </c>
      <c r="D59" s="77" t="str">
        <f>main!D51</f>
        <v>بكالوريوس</v>
      </c>
      <c r="E59" s="77" t="str">
        <f>main!E51</f>
        <v>متزوج</v>
      </c>
      <c r="F59" s="77">
        <f>2*main!F51</f>
        <v>10</v>
      </c>
      <c r="G59" s="77">
        <f>main!G51</f>
        <v>0</v>
      </c>
      <c r="H59" s="77">
        <f>2*main!H51</f>
        <v>24</v>
      </c>
      <c r="I59" s="77">
        <f>3*main!I51</f>
        <v>0</v>
      </c>
      <c r="J59" s="77">
        <f>VLOOKUP(main!J51,info!A$15:B$16,2,FALSE )</f>
        <v>6</v>
      </c>
      <c r="K59" s="77">
        <f>VLOOKUP(main!K51,info!A$19:B$20,2,FALSE )</f>
        <v>0</v>
      </c>
      <c r="L59" s="77">
        <f>VLOOKUP(main!L51,info!A$5:B$8,2,FALSE )</f>
        <v>2</v>
      </c>
      <c r="M59" s="77">
        <f>VLOOKUP(main!M51,info!A$9:B$13,2,FALSE )</f>
        <v>0</v>
      </c>
      <c r="N59" s="77">
        <f>VLOOKUP(main!N51,info!A$23:B$24,2,FALSE )</f>
        <v>0</v>
      </c>
      <c r="O59" s="77">
        <f>VLOOKUP(main!O51,info!A$27:B$28,2,FALSE )</f>
        <v>0</v>
      </c>
      <c r="P59" s="77">
        <f>main!P51</f>
        <v>0</v>
      </c>
      <c r="Q59" s="77">
        <f>main!Q51</f>
        <v>0</v>
      </c>
      <c r="R59" s="77">
        <f t="shared" si="1"/>
        <v>42</v>
      </c>
      <c r="S59" s="78">
        <f>main!R51</f>
        <v>0</v>
      </c>
      <c r="T59" s="75" t="str">
        <f>main!S51</f>
        <v xml:space="preserve">كلية العلوم الاسلامية </v>
      </c>
    </row>
    <row r="60" spans="1:20" x14ac:dyDescent="0.15">
      <c r="A60" s="81">
        <v>59</v>
      </c>
      <c r="B60" s="77" t="str">
        <f>main!B59</f>
        <v xml:space="preserve">سهيل رشيد عبد </v>
      </c>
      <c r="C60" s="77" t="str">
        <f>main!C59</f>
        <v xml:space="preserve">معاون مدير </v>
      </c>
      <c r="D60" s="77" t="str">
        <f>main!D59</f>
        <v>بكالوريوس</v>
      </c>
      <c r="E60" s="77" t="str">
        <f>main!E59</f>
        <v>متزوج</v>
      </c>
      <c r="F60" s="77">
        <f>2*main!F59</f>
        <v>8</v>
      </c>
      <c r="G60" s="77">
        <f>main!G59</f>
        <v>0</v>
      </c>
      <c r="H60" s="77">
        <f>2*main!H59</f>
        <v>26</v>
      </c>
      <c r="I60" s="77">
        <f>3*main!I59</f>
        <v>0</v>
      </c>
      <c r="J60" s="77">
        <f>VLOOKUP(main!J59,info!A$15:B$16,2,FALSE )</f>
        <v>6</v>
      </c>
      <c r="K60" s="77">
        <f>VLOOKUP(main!K59,info!A$19:B$20,2,FALSE )</f>
        <v>0</v>
      </c>
      <c r="L60" s="77">
        <f>VLOOKUP(main!L59,info!A$5:B$8,2,FALSE )</f>
        <v>2</v>
      </c>
      <c r="M60" s="77">
        <f>VLOOKUP(main!M59,info!A$9:B$13,2,FALSE )</f>
        <v>0</v>
      </c>
      <c r="N60" s="77">
        <f>VLOOKUP(main!N59,info!A$23:B$24,2,FALSE )</f>
        <v>0</v>
      </c>
      <c r="O60" s="77">
        <f>VLOOKUP(main!O59,info!A$27:B$28,2,FALSE )</f>
        <v>0</v>
      </c>
      <c r="P60" s="77">
        <f>main!P59</f>
        <v>0</v>
      </c>
      <c r="Q60" s="77">
        <f>main!Q59</f>
        <v>0</v>
      </c>
      <c r="R60" s="77">
        <f t="shared" si="1"/>
        <v>42</v>
      </c>
      <c r="S60" s="78">
        <f>main!R59</f>
        <v>0</v>
      </c>
      <c r="T60" s="75" t="str">
        <f>main!S59</f>
        <v xml:space="preserve">كلية الاثار </v>
      </c>
    </row>
    <row r="61" spans="1:20" x14ac:dyDescent="0.15">
      <c r="A61" s="81">
        <v>60</v>
      </c>
      <c r="B61" s="77" t="str">
        <f>main!B67</f>
        <v>علاء جواد باني هندول</v>
      </c>
      <c r="C61" s="77" t="str">
        <f>main!C67</f>
        <v>م رئيس مدربين رياضيين</v>
      </c>
      <c r="D61" s="77" t="str">
        <f>main!D67</f>
        <v>بكالوريوس</v>
      </c>
      <c r="E61" s="77" t="str">
        <f>main!E67</f>
        <v>متزوج</v>
      </c>
      <c r="F61" s="77">
        <f>2*main!F67</f>
        <v>10</v>
      </c>
      <c r="G61" s="77">
        <f>main!G67</f>
        <v>0</v>
      </c>
      <c r="H61" s="77">
        <f>2*main!H67</f>
        <v>24</v>
      </c>
      <c r="I61" s="77">
        <f>3*main!I67</f>
        <v>0</v>
      </c>
      <c r="J61" s="77">
        <f>VLOOKUP(main!J67,info!A$15:B$16,2,FALSE )</f>
        <v>6</v>
      </c>
      <c r="K61" s="77">
        <f>VLOOKUP(main!K67,info!A$19:B$20,2,FALSE )</f>
        <v>0</v>
      </c>
      <c r="L61" s="77">
        <f>VLOOKUP(main!L67,info!A$5:B$8,2,FALSE )</f>
        <v>2</v>
      </c>
      <c r="M61" s="77">
        <f>VLOOKUP(main!M67,info!A$9:B$13,2,FALSE )</f>
        <v>0</v>
      </c>
      <c r="N61" s="77">
        <f>VLOOKUP(main!N67,info!A$23:B$24,2,FALSE )</f>
        <v>0</v>
      </c>
      <c r="O61" s="77">
        <f>VLOOKUP(main!O67,info!A$27:B$28,2,FALSE )</f>
        <v>0</v>
      </c>
      <c r="P61" s="77">
        <f>main!P67</f>
        <v>0</v>
      </c>
      <c r="Q61" s="77">
        <f>main!Q67</f>
        <v>0</v>
      </c>
      <c r="R61" s="77">
        <f t="shared" si="1"/>
        <v>42</v>
      </c>
      <c r="S61" s="78">
        <f>main!R67</f>
        <v>0</v>
      </c>
      <c r="T61" s="75" t="str">
        <f>main!S67</f>
        <v>اداب</v>
      </c>
    </row>
    <row r="62" spans="1:20" x14ac:dyDescent="0.15">
      <c r="A62" s="81">
        <v>61</v>
      </c>
      <c r="B62" s="77" t="str">
        <f>main!B35</f>
        <v xml:space="preserve">حسين فاضل جاسم </v>
      </c>
      <c r="C62" s="77" t="str">
        <f>main!C35</f>
        <v xml:space="preserve">معاون مدير فني </v>
      </c>
      <c r="D62" s="77" t="str">
        <f>main!D35</f>
        <v xml:space="preserve">دبلوم </v>
      </c>
      <c r="E62" s="77" t="str">
        <f>main!E35</f>
        <v>متزوج</v>
      </c>
      <c r="F62" s="77">
        <f>2*main!F35</f>
        <v>8</v>
      </c>
      <c r="G62" s="77">
        <f>main!G35</f>
        <v>0</v>
      </c>
      <c r="H62" s="77">
        <f>2*main!H35</f>
        <v>18</v>
      </c>
      <c r="I62" s="77">
        <f>3*main!I35</f>
        <v>0</v>
      </c>
      <c r="J62" s="77">
        <f>VLOOKUP(main!J35,info!A$15:B$16,2,FALSE )</f>
        <v>6</v>
      </c>
      <c r="K62" s="77">
        <f>VLOOKUP(main!K35,info!A$19:B$20,2,FALSE )</f>
        <v>8</v>
      </c>
      <c r="L62" s="77">
        <f>VLOOKUP(main!L35,info!A$5:B$8,2,FALSE )</f>
        <v>1</v>
      </c>
      <c r="M62" s="77">
        <f>VLOOKUP(main!M35,info!A$9:B$13,2,FALSE )</f>
        <v>0</v>
      </c>
      <c r="N62" s="77">
        <f>VLOOKUP(main!N35,info!A$23:B$24,2,FALSE )</f>
        <v>0</v>
      </c>
      <c r="O62" s="77">
        <f>VLOOKUP(main!O35,info!A$27:B$28,2,FALSE )</f>
        <v>0</v>
      </c>
      <c r="P62" s="77">
        <f>main!P35</f>
        <v>0</v>
      </c>
      <c r="Q62" s="77">
        <f>main!Q35</f>
        <v>0</v>
      </c>
      <c r="R62" s="77">
        <f t="shared" si="1"/>
        <v>41</v>
      </c>
      <c r="S62" s="78">
        <f>main!R35</f>
        <v>0</v>
      </c>
      <c r="T62" s="75" t="str">
        <f>main!S35</f>
        <v xml:space="preserve">كلية الادارة والاقتصاد </v>
      </c>
    </row>
    <row r="63" spans="1:20" x14ac:dyDescent="0.15">
      <c r="A63" s="81">
        <v>62</v>
      </c>
      <c r="B63" s="77" t="str">
        <f>main!B97</f>
        <v xml:space="preserve">مناف علي محمد </v>
      </c>
      <c r="C63" s="77" t="str">
        <f>main!C97</f>
        <v>مدير</v>
      </c>
      <c r="D63" s="77" t="str">
        <f>main!D97</f>
        <v>دبلوم عالي</v>
      </c>
      <c r="E63" s="77" t="str">
        <f>main!E97</f>
        <v>متزوج</v>
      </c>
      <c r="F63" s="77">
        <f>2*main!F97</f>
        <v>8</v>
      </c>
      <c r="G63" s="77">
        <f>main!G97</f>
        <v>5</v>
      </c>
      <c r="H63" s="77">
        <f>2*main!H97</f>
        <v>18</v>
      </c>
      <c r="I63" s="77">
        <f>3*main!I97</f>
        <v>0</v>
      </c>
      <c r="J63" s="77">
        <f>VLOOKUP(main!J97,info!A$15:B$16,2,FALSE )</f>
        <v>6</v>
      </c>
      <c r="K63" s="77">
        <f>VLOOKUP(main!K97,info!A$19:B$20,2,FALSE )</f>
        <v>0</v>
      </c>
      <c r="L63" s="77">
        <f>VLOOKUP(main!L97,info!A$5:B$8,2,FALSE )</f>
        <v>3</v>
      </c>
      <c r="M63" s="77">
        <f>VLOOKUP(main!M97,info!A$9:B$13,2,FALSE )</f>
        <v>0</v>
      </c>
      <c r="N63" s="77">
        <f>VLOOKUP(main!N97,info!A$23:B$24,2,FALSE )</f>
        <v>0</v>
      </c>
      <c r="O63" s="77">
        <f>VLOOKUP(main!O97,info!A$27:B$28,2,FALSE )</f>
        <v>0</v>
      </c>
      <c r="P63" s="77">
        <f>main!P97</f>
        <v>0</v>
      </c>
      <c r="Q63" s="77">
        <f>main!Q97</f>
        <v>0.5</v>
      </c>
      <c r="R63" s="77">
        <f t="shared" si="1"/>
        <v>40.5</v>
      </c>
      <c r="S63" s="78">
        <f>main!R97</f>
        <v>0</v>
      </c>
      <c r="T63" s="75" t="str">
        <f>main!S97</f>
        <v xml:space="preserve">كلية الادارة والاقتصاد </v>
      </c>
    </row>
    <row r="64" spans="1:20" x14ac:dyDescent="0.15">
      <c r="A64" s="81">
        <v>63</v>
      </c>
      <c r="B64" s="77" t="str">
        <f>main!B55</f>
        <v xml:space="preserve">سعاد علوان خضر </v>
      </c>
      <c r="C64" s="77" t="str">
        <f>main!C55</f>
        <v xml:space="preserve">معاون رئيس حرفيين </v>
      </c>
      <c r="D64" s="77" t="str">
        <f>main!D55</f>
        <v>ابتدائية</v>
      </c>
      <c r="E64" s="77" t="str">
        <f>main!E55</f>
        <v>ارمل</v>
      </c>
      <c r="F64" s="77">
        <f>2*main!F55</f>
        <v>6</v>
      </c>
      <c r="G64" s="77">
        <f>main!G55</f>
        <v>0</v>
      </c>
      <c r="H64" s="77">
        <f>2*main!H55</f>
        <v>18</v>
      </c>
      <c r="I64" s="77">
        <f>3*main!I55</f>
        <v>0</v>
      </c>
      <c r="J64" s="77">
        <f>VLOOKUP(main!J55,info!A$15:B$16,2,FALSE )</f>
        <v>6</v>
      </c>
      <c r="K64" s="77">
        <f>VLOOKUP(main!K55,info!A$19:B$20,2,FALSE )</f>
        <v>0</v>
      </c>
      <c r="L64" s="77">
        <f>VLOOKUP(main!L55,info!A$5:B$8,2,FALSE )</f>
        <v>0</v>
      </c>
      <c r="M64" s="77">
        <f>VLOOKUP(main!M55,info!A$9:B$13,2,FALSE )</f>
        <v>0</v>
      </c>
      <c r="N64" s="77">
        <f>VLOOKUP(main!N55,info!A$23:B$24,2,FALSE )</f>
        <v>0</v>
      </c>
      <c r="O64" s="77">
        <f>VLOOKUP(main!O55,info!A$27:B$28,2,FALSE )</f>
        <v>10</v>
      </c>
      <c r="P64" s="77">
        <f>main!P55</f>
        <v>0</v>
      </c>
      <c r="Q64" s="77">
        <f>main!Q55</f>
        <v>0</v>
      </c>
      <c r="R64" s="77">
        <f t="shared" si="1"/>
        <v>40</v>
      </c>
      <c r="S64" s="78">
        <f>main!R55</f>
        <v>0</v>
      </c>
      <c r="T64" s="75" t="str">
        <f>main!S55</f>
        <v xml:space="preserve">الاقسام الداخلية </v>
      </c>
    </row>
    <row r="65" spans="1:20" x14ac:dyDescent="0.15">
      <c r="A65" s="81">
        <v>64</v>
      </c>
      <c r="B65" s="77" t="str">
        <f>main!B94</f>
        <v xml:space="preserve">مشاعل جابر فرحان </v>
      </c>
      <c r="C65" s="77" t="str">
        <f>main!C94</f>
        <v xml:space="preserve">معاون رئيس ابحاث </v>
      </c>
      <c r="D65" s="77" t="str">
        <f>main!D94</f>
        <v>ماجستير</v>
      </c>
      <c r="E65" s="77" t="str">
        <f>main!E94</f>
        <v>متزوج</v>
      </c>
      <c r="F65" s="77">
        <f>2*main!F94</f>
        <v>6</v>
      </c>
      <c r="G65" s="77">
        <f>main!G94</f>
        <v>0</v>
      </c>
      <c r="H65" s="77">
        <f>2*main!H94</f>
        <v>26</v>
      </c>
      <c r="I65" s="77">
        <f>3*main!I94</f>
        <v>0</v>
      </c>
      <c r="J65" s="77">
        <f>VLOOKUP(main!J94,info!A$15:B$16,2,FALSE )</f>
        <v>6</v>
      </c>
      <c r="K65" s="77">
        <f>VLOOKUP(main!K94,info!A$19:B$20,2,FALSE )</f>
        <v>0</v>
      </c>
      <c r="L65" s="77">
        <f>VLOOKUP(main!L94,info!A$5:B$8,2,FALSE )</f>
        <v>2</v>
      </c>
      <c r="M65" s="77">
        <f>VLOOKUP(main!M94,info!A$9:B$13,2,FALSE )</f>
        <v>0</v>
      </c>
      <c r="N65" s="77">
        <f>VLOOKUP(main!N94,info!A$23:B$24,2,FALSE )</f>
        <v>0</v>
      </c>
      <c r="O65" s="77">
        <f>VLOOKUP(main!O94,info!A$27:B$28,2,FALSE )</f>
        <v>0</v>
      </c>
      <c r="P65" s="77">
        <f>main!P94</f>
        <v>0</v>
      </c>
      <c r="Q65" s="77">
        <f>main!Q94</f>
        <v>0</v>
      </c>
      <c r="R65" s="77">
        <f t="shared" si="1"/>
        <v>40</v>
      </c>
      <c r="S65" s="78">
        <f>main!R94</f>
        <v>0</v>
      </c>
      <c r="T65" s="75" t="str">
        <f>main!S94</f>
        <v xml:space="preserve">الاقسام الداخلية </v>
      </c>
    </row>
    <row r="66" spans="1:20" x14ac:dyDescent="0.15">
      <c r="A66" s="81">
        <v>65</v>
      </c>
      <c r="B66" s="77" t="str">
        <f>main!B65</f>
        <v xml:space="preserve">عبير فوزي معتوك مهدي </v>
      </c>
      <c r="C66" s="77" t="str">
        <f>main!C65</f>
        <v>م مدير</v>
      </c>
      <c r="D66" s="77" t="str">
        <f>main!D65</f>
        <v>اعدادية</v>
      </c>
      <c r="E66" s="77" t="str">
        <f>main!E65</f>
        <v>متزوج</v>
      </c>
      <c r="F66" s="77">
        <f>2*main!F65</f>
        <v>0</v>
      </c>
      <c r="G66" s="77">
        <f>main!G65</f>
        <v>0</v>
      </c>
      <c r="H66" s="77">
        <f>2*main!H65</f>
        <v>38</v>
      </c>
      <c r="I66" s="77">
        <f>3*main!I65</f>
        <v>0</v>
      </c>
      <c r="J66" s="77">
        <f>VLOOKUP(main!J65,info!A$15:B$16,2,FALSE )</f>
        <v>0</v>
      </c>
      <c r="K66" s="77">
        <f>VLOOKUP(main!K65,info!A$19:B$20,2,FALSE )</f>
        <v>0</v>
      </c>
      <c r="L66" s="77">
        <f>VLOOKUP(main!L65,info!A$5:B$8,2,FALSE )</f>
        <v>0</v>
      </c>
      <c r="M66" s="77">
        <f>VLOOKUP(main!M65,info!A$9:B$13,2,FALSE )</f>
        <v>0</v>
      </c>
      <c r="N66" s="77">
        <f>VLOOKUP(main!N65,info!A$23:B$24,2,FALSE )</f>
        <v>0</v>
      </c>
      <c r="O66" s="77">
        <f>VLOOKUP(main!O65,info!A$27:B$28,2,FALSE )</f>
        <v>0</v>
      </c>
      <c r="P66" s="77">
        <f>main!P65</f>
        <v>0</v>
      </c>
      <c r="Q66" s="77">
        <f>main!Q65</f>
        <v>0</v>
      </c>
      <c r="R66" s="77">
        <f t="shared" ref="R66:R97" si="2">SUM(B66:Q66)</f>
        <v>38</v>
      </c>
      <c r="S66" s="78">
        <f>main!R65</f>
        <v>0</v>
      </c>
      <c r="T66" s="75" t="str">
        <f>main!S65</f>
        <v>رئاسة الجامعة</v>
      </c>
    </row>
    <row r="67" spans="1:20" x14ac:dyDescent="0.15">
      <c r="A67" s="81">
        <v>66</v>
      </c>
      <c r="B67" s="77" t="str">
        <f>main!B9</f>
        <v>اخلاص علي جابر</v>
      </c>
      <c r="C67" s="77" t="str">
        <f>main!C9</f>
        <v>رئيس ملاحظين</v>
      </c>
      <c r="D67" s="77" t="str">
        <f>main!D9</f>
        <v>دبلوم</v>
      </c>
      <c r="E67" s="77" t="str">
        <f>main!E9</f>
        <v>متزوج</v>
      </c>
      <c r="F67" s="77">
        <f>2*main!F9</f>
        <v>6</v>
      </c>
      <c r="G67" s="77">
        <f>main!G9</f>
        <v>0</v>
      </c>
      <c r="H67" s="77">
        <f>2*main!H9</f>
        <v>24</v>
      </c>
      <c r="I67" s="77">
        <f>3*main!I9</f>
        <v>0</v>
      </c>
      <c r="J67" s="77">
        <f>VLOOKUP(main!J9,info!A$15:B$16,2,FALSE )</f>
        <v>6</v>
      </c>
      <c r="K67" s="77">
        <f>VLOOKUP(main!K9,info!A$19:B$20,2,FALSE )</f>
        <v>0</v>
      </c>
      <c r="L67" s="77">
        <f>VLOOKUP(main!L9,info!A$5:B$8,2,FALSE )</f>
        <v>0</v>
      </c>
      <c r="M67" s="77">
        <f>VLOOKUP(main!M9,info!A$9:B$13,2,FALSE )</f>
        <v>0</v>
      </c>
      <c r="N67" s="77">
        <f>VLOOKUP(main!N9,info!A$23:B$24,2,FALSE )</f>
        <v>0</v>
      </c>
      <c r="O67" s="77">
        <f>VLOOKUP(main!O9,info!A$27:B$28,2,FALSE )</f>
        <v>0</v>
      </c>
      <c r="P67" s="77">
        <f>main!P9</f>
        <v>0</v>
      </c>
      <c r="Q67" s="77">
        <f>main!Q9</f>
        <v>1</v>
      </c>
      <c r="R67" s="77">
        <f t="shared" si="2"/>
        <v>37</v>
      </c>
      <c r="S67" s="78" t="str">
        <f>main!R9</f>
        <v xml:space="preserve"> يستبعد لعدم اكمال نقص التعهد (تم تبليغ الموما اليها).1</v>
      </c>
      <c r="T67" s="75" t="str">
        <f>main!S9</f>
        <v>التربية الصرفة</v>
      </c>
    </row>
    <row r="68" spans="1:20" x14ac:dyDescent="0.15">
      <c r="A68" s="81">
        <v>67</v>
      </c>
      <c r="B68" s="77" t="str">
        <f>main!B10</f>
        <v xml:space="preserve">ازهار جبر شناوة </v>
      </c>
      <c r="C68" s="77" t="str">
        <f>main!C10</f>
        <v>رئيس ملاحظين</v>
      </c>
      <c r="D68" s="77" t="str">
        <f>main!D10</f>
        <v xml:space="preserve">اعدادية </v>
      </c>
      <c r="E68" s="77" t="str">
        <f>main!E10</f>
        <v>متزوج</v>
      </c>
      <c r="F68" s="77">
        <f>2*main!F10</f>
        <v>4</v>
      </c>
      <c r="G68" s="77">
        <f>main!G10</f>
        <v>0</v>
      </c>
      <c r="H68" s="77">
        <f>2*main!H10</f>
        <v>26</v>
      </c>
      <c r="I68" s="77">
        <f>3*main!I10</f>
        <v>0</v>
      </c>
      <c r="J68" s="77">
        <f>VLOOKUP(main!J10,info!A$15:B$16,2,FALSE )</f>
        <v>6</v>
      </c>
      <c r="K68" s="77">
        <f>VLOOKUP(main!K10,info!A$19:B$20,2,FALSE )</f>
        <v>0</v>
      </c>
      <c r="L68" s="77">
        <f>VLOOKUP(main!L10,info!A$5:B$8,2,FALSE )</f>
        <v>0</v>
      </c>
      <c r="M68" s="77">
        <f>VLOOKUP(main!M10,info!A$9:B$13,2,FALSE )</f>
        <v>0</v>
      </c>
      <c r="N68" s="77">
        <f>VLOOKUP(main!N10,info!A$23:B$24,2,FALSE )</f>
        <v>0</v>
      </c>
      <c r="O68" s="77">
        <f>VLOOKUP(main!O10,info!A$27:B$28,2,FALSE )</f>
        <v>0</v>
      </c>
      <c r="P68" s="77">
        <f>main!P10</f>
        <v>0</v>
      </c>
      <c r="Q68" s="77">
        <f>main!Q10</f>
        <v>1</v>
      </c>
      <c r="R68" s="77">
        <f t="shared" si="2"/>
        <v>37</v>
      </c>
      <c r="S68" s="78">
        <f>main!R10</f>
        <v>0</v>
      </c>
      <c r="T68" s="75" t="str">
        <f>main!S10</f>
        <v xml:space="preserve">كلية التربية للعلوم الانسانية </v>
      </c>
    </row>
    <row r="69" spans="1:20" x14ac:dyDescent="0.15">
      <c r="A69" s="81">
        <v>68</v>
      </c>
      <c r="B69" s="77" t="str">
        <f>main!B6</f>
        <v xml:space="preserve">احمد حسن هاشم </v>
      </c>
      <c r="C69" s="77" t="str">
        <f>main!C6</f>
        <v>رئيس سواق اقدم</v>
      </c>
      <c r="D69" s="77" t="str">
        <f>main!D6</f>
        <v>ابتدائية</v>
      </c>
      <c r="E69" s="77" t="str">
        <f>main!E6</f>
        <v>متزوج</v>
      </c>
      <c r="F69" s="77">
        <f>2*main!F6</f>
        <v>6</v>
      </c>
      <c r="G69" s="77">
        <f>main!G6</f>
        <v>0</v>
      </c>
      <c r="H69" s="77">
        <f>2*main!H6</f>
        <v>24</v>
      </c>
      <c r="I69" s="77">
        <f>3*main!I6</f>
        <v>0</v>
      </c>
      <c r="J69" s="77">
        <f>VLOOKUP(main!J6,info!A$15:B$16,2,FALSE )</f>
        <v>6</v>
      </c>
      <c r="K69" s="77">
        <f>VLOOKUP(main!K6,info!A$19:B$20,2,FALSE )</f>
        <v>0</v>
      </c>
      <c r="L69" s="77">
        <f>VLOOKUP(main!L6,info!A$5:B$8,2,FALSE )</f>
        <v>0</v>
      </c>
      <c r="M69" s="77">
        <f>VLOOKUP(main!M6,info!A$9:B$13,2,FALSE )</f>
        <v>0</v>
      </c>
      <c r="N69" s="77">
        <f>VLOOKUP(main!N6,info!A$23:B$24,2,FALSE )</f>
        <v>0</v>
      </c>
      <c r="O69" s="77">
        <f>VLOOKUP(main!O6,info!A$27:B$28,2,FALSE )</f>
        <v>0</v>
      </c>
      <c r="P69" s="77">
        <f>main!P6</f>
        <v>0</v>
      </c>
      <c r="Q69" s="77">
        <f>main!Q6</f>
        <v>0</v>
      </c>
      <c r="R69" s="77">
        <f t="shared" si="2"/>
        <v>36</v>
      </c>
      <c r="S69" s="78">
        <f>main!R6</f>
        <v>0</v>
      </c>
      <c r="T69" s="75" t="str">
        <f>main!S6</f>
        <v>رئاسة الجامعة</v>
      </c>
    </row>
    <row r="70" spans="1:20" x14ac:dyDescent="0.15">
      <c r="A70" s="81">
        <v>69</v>
      </c>
      <c r="B70" s="77" t="str">
        <f>main!B5</f>
        <v xml:space="preserve">احمد حسام عبد الحميد </v>
      </c>
      <c r="C70" s="77" t="str">
        <f>main!C5</f>
        <v xml:space="preserve">محاسب </v>
      </c>
      <c r="D70" s="77" t="str">
        <f>main!D5</f>
        <v xml:space="preserve">دبلوم </v>
      </c>
      <c r="E70" s="77" t="str">
        <f>main!E5</f>
        <v>اعزب</v>
      </c>
      <c r="F70" s="77">
        <f>2*main!F5</f>
        <v>6</v>
      </c>
      <c r="G70" s="77">
        <f>main!G5</f>
        <v>0</v>
      </c>
      <c r="H70" s="77">
        <f>2*main!H5</f>
        <v>14</v>
      </c>
      <c r="I70" s="77">
        <f>3*main!I5</f>
        <v>0</v>
      </c>
      <c r="J70" s="77">
        <f>VLOOKUP(main!J5,info!A$15:B$16,2,FALSE )</f>
        <v>6</v>
      </c>
      <c r="K70" s="77">
        <f>VLOOKUP(main!K5,info!A$19:B$20,2,FALSE )</f>
        <v>8</v>
      </c>
      <c r="L70" s="77">
        <f>VLOOKUP(main!L5,info!A$5:B$8,2,FALSE )</f>
        <v>1</v>
      </c>
      <c r="M70" s="77">
        <f>VLOOKUP(main!M5,info!A$9:B$13,2,FALSE )</f>
        <v>0</v>
      </c>
      <c r="N70" s="77">
        <f>VLOOKUP(main!N5,info!A$23:B$24,2,FALSE )</f>
        <v>0</v>
      </c>
      <c r="O70" s="77">
        <f>VLOOKUP(main!O5,info!A$27:B$28,2,FALSE )</f>
        <v>0</v>
      </c>
      <c r="P70" s="77">
        <f>main!P5</f>
        <v>0</v>
      </c>
      <c r="Q70" s="77">
        <f>main!Q5</f>
        <v>0</v>
      </c>
      <c r="R70" s="77">
        <f t="shared" si="2"/>
        <v>35</v>
      </c>
      <c r="S70" s="78">
        <f>main!R5</f>
        <v>0</v>
      </c>
      <c r="T70" s="75" t="str">
        <f>main!S5</f>
        <v xml:space="preserve">مركز ابحاث الاهوار </v>
      </c>
    </row>
    <row r="71" spans="1:20" x14ac:dyDescent="0.15">
      <c r="A71" s="81">
        <v>70</v>
      </c>
      <c r="B71" s="77" t="str">
        <f>main!B15</f>
        <v xml:space="preserve">اسيل باجي لفته شندي </v>
      </c>
      <c r="C71" s="77" t="str">
        <f>main!C15</f>
        <v xml:space="preserve">م مهندس </v>
      </c>
      <c r="D71" s="77" t="str">
        <f>main!D15</f>
        <v>بكالوريوس</v>
      </c>
      <c r="E71" s="77" t="str">
        <f>main!E15</f>
        <v>متزوج</v>
      </c>
      <c r="F71" s="77">
        <f>2*main!F15</f>
        <v>8</v>
      </c>
      <c r="G71" s="77">
        <f>main!G15</f>
        <v>0</v>
      </c>
      <c r="H71" s="77">
        <f>2*main!H15</f>
        <v>10</v>
      </c>
      <c r="I71" s="77">
        <f>3*main!I15</f>
        <v>0</v>
      </c>
      <c r="J71" s="77">
        <f>VLOOKUP(main!J15,info!A$15:B$16,2,FALSE )</f>
        <v>6</v>
      </c>
      <c r="K71" s="77">
        <f>VLOOKUP(main!K15,info!A$19:B$20,2,FALSE )</f>
        <v>8</v>
      </c>
      <c r="L71" s="77">
        <f>VLOOKUP(main!L15,info!A$5:B$8,2,FALSE )</f>
        <v>2</v>
      </c>
      <c r="M71" s="77">
        <f>VLOOKUP(main!M15,info!A$9:B$13,2,FALSE )</f>
        <v>0</v>
      </c>
      <c r="N71" s="77">
        <f>VLOOKUP(main!N15,info!A$23:B$24,2,FALSE )</f>
        <v>0</v>
      </c>
      <c r="O71" s="77">
        <f>VLOOKUP(main!O15,info!A$27:B$28,2,FALSE )</f>
        <v>0</v>
      </c>
      <c r="P71" s="77">
        <f>main!P15</f>
        <v>0</v>
      </c>
      <c r="Q71" s="77">
        <f>main!Q15</f>
        <v>0</v>
      </c>
      <c r="R71" s="77">
        <f t="shared" si="2"/>
        <v>34</v>
      </c>
      <c r="S71" s="78">
        <f>main!R15</f>
        <v>0</v>
      </c>
      <c r="T71" s="75" t="str">
        <f>main!S15</f>
        <v>رئاسة الجامعة</v>
      </c>
    </row>
    <row r="72" spans="1:20" x14ac:dyDescent="0.15">
      <c r="A72" s="81">
        <v>71</v>
      </c>
      <c r="B72" s="77" t="str">
        <f>main!B53</f>
        <v>ستار كاظم مطر منكاش</v>
      </c>
      <c r="C72" s="77" t="str">
        <f>main!C53</f>
        <v>سائق اقدم</v>
      </c>
      <c r="D72" s="77" t="str">
        <f>main!D53</f>
        <v>أبتدائية</v>
      </c>
      <c r="E72" s="77" t="str">
        <f>main!E53</f>
        <v>متزوج</v>
      </c>
      <c r="F72" s="77">
        <f>2*main!F53</f>
        <v>8</v>
      </c>
      <c r="G72" s="77">
        <f>main!G53</f>
        <v>0</v>
      </c>
      <c r="H72" s="77">
        <f>2*main!H53</f>
        <v>20</v>
      </c>
      <c r="I72" s="77">
        <f>3*main!I53</f>
        <v>0</v>
      </c>
      <c r="J72" s="77">
        <f>VLOOKUP(main!J53,info!A$15:B$16,2,FALSE )</f>
        <v>6</v>
      </c>
      <c r="K72" s="77">
        <f>VLOOKUP(main!K53,info!A$19:B$20,2,FALSE )</f>
        <v>0</v>
      </c>
      <c r="L72" s="77">
        <f>VLOOKUP(main!L53,info!A$5:B$8,2,FALSE )</f>
        <v>0</v>
      </c>
      <c r="M72" s="77">
        <f>VLOOKUP(main!M53,info!A$9:B$13,2,FALSE )</f>
        <v>0</v>
      </c>
      <c r="N72" s="77">
        <f>VLOOKUP(main!N53,info!A$23:B$24,2,FALSE )</f>
        <v>0</v>
      </c>
      <c r="O72" s="77">
        <f>VLOOKUP(main!O53,info!A$27:B$28,2,FALSE )</f>
        <v>0</v>
      </c>
      <c r="P72" s="77">
        <f>main!P53</f>
        <v>0</v>
      </c>
      <c r="Q72" s="77">
        <f>main!Q53</f>
        <v>0</v>
      </c>
      <c r="R72" s="77">
        <f t="shared" si="2"/>
        <v>34</v>
      </c>
      <c r="S72" s="78">
        <f>main!R53</f>
        <v>0</v>
      </c>
      <c r="T72" s="75" t="str">
        <f>main!S53</f>
        <v>الطب</v>
      </c>
    </row>
    <row r="73" spans="1:20" x14ac:dyDescent="0.15">
      <c r="A73" s="81">
        <v>72</v>
      </c>
      <c r="B73" s="77" t="str">
        <f>main!B47</f>
        <v xml:space="preserve">زورية مسير مجهول شط </v>
      </c>
      <c r="C73" s="77" t="str">
        <f>main!C47</f>
        <v>-</v>
      </c>
      <c r="D73" s="77" t="str">
        <f>main!D47</f>
        <v>يقرا ويكتب</v>
      </c>
      <c r="E73" s="77" t="str">
        <f>main!E47</f>
        <v>ارمل</v>
      </c>
      <c r="F73" s="77">
        <f>2*main!F47</f>
        <v>0</v>
      </c>
      <c r="G73" s="77">
        <f>main!G47</f>
        <v>0</v>
      </c>
      <c r="H73" s="77">
        <f>2*main!H47</f>
        <v>26</v>
      </c>
      <c r="I73" s="77">
        <f>3*main!I47</f>
        <v>0</v>
      </c>
      <c r="J73" s="77">
        <f>VLOOKUP(main!J47,info!A$15:B$16,2,FALSE )</f>
        <v>6</v>
      </c>
      <c r="K73" s="77">
        <f>VLOOKUP(main!K47,info!A$19:B$20,2,FALSE )</f>
        <v>0</v>
      </c>
      <c r="L73" s="77">
        <f>VLOOKUP(main!L47,info!A$5:B$8,2,FALSE )</f>
        <v>0</v>
      </c>
      <c r="M73" s="77">
        <f>VLOOKUP(main!M47,info!A$9:B$13,2,FALSE )</f>
        <v>0</v>
      </c>
      <c r="N73" s="77">
        <f>VLOOKUP(main!N47,info!A$23:B$24,2,FALSE )</f>
        <v>0</v>
      </c>
      <c r="O73" s="77">
        <f>VLOOKUP(main!O47,info!A$27:B$28,2,FALSE )</f>
        <v>0</v>
      </c>
      <c r="P73" s="77">
        <f>main!P47</f>
        <v>0</v>
      </c>
      <c r="Q73" s="77">
        <f>main!Q47</f>
        <v>0</v>
      </c>
      <c r="R73" s="77">
        <f t="shared" si="2"/>
        <v>32</v>
      </c>
      <c r="S73" s="78">
        <f>main!R47</f>
        <v>0</v>
      </c>
      <c r="T73" s="75" t="str">
        <f>main!S47</f>
        <v>رئاسة الجامعة</v>
      </c>
    </row>
    <row r="74" spans="1:20" x14ac:dyDescent="0.15">
      <c r="A74" s="81">
        <v>73</v>
      </c>
      <c r="B74" s="77" t="str">
        <f>main!B92</f>
        <v xml:space="preserve">مرتضى جاسم نايف </v>
      </c>
      <c r="C74" s="77" t="str">
        <f>main!C92</f>
        <v xml:space="preserve">معاون رئيس سواق </v>
      </c>
      <c r="D74" s="77" t="str">
        <f>main!D92</f>
        <v>متوسطة</v>
      </c>
      <c r="E74" s="77" t="str">
        <f>main!E92</f>
        <v>متزوج</v>
      </c>
      <c r="F74" s="77">
        <f>2*main!F92</f>
        <v>8</v>
      </c>
      <c r="G74" s="77">
        <f>main!G92</f>
        <v>0</v>
      </c>
      <c r="H74" s="77">
        <f>2*main!H92</f>
        <v>18</v>
      </c>
      <c r="I74" s="77">
        <f>3*main!I92</f>
        <v>0</v>
      </c>
      <c r="J74" s="77">
        <f>VLOOKUP(main!J92,info!A$15:B$16,2,FALSE )</f>
        <v>6</v>
      </c>
      <c r="K74" s="77">
        <f>VLOOKUP(main!K92,info!A$19:B$20,2,FALSE )</f>
        <v>0</v>
      </c>
      <c r="L74" s="77">
        <f>VLOOKUP(main!L92,info!A$5:B$8,2,FALSE )</f>
        <v>0</v>
      </c>
      <c r="M74" s="77">
        <f>VLOOKUP(main!M92,info!A$9:B$13,2,FALSE )</f>
        <v>0</v>
      </c>
      <c r="N74" s="77">
        <f>VLOOKUP(main!N92,info!A$23:B$24,2,FALSE )</f>
        <v>0</v>
      </c>
      <c r="O74" s="77">
        <f>VLOOKUP(main!O92,info!A$27:B$28,2,FALSE )</f>
        <v>0</v>
      </c>
      <c r="P74" s="77">
        <f>main!P92</f>
        <v>0</v>
      </c>
      <c r="Q74" s="77">
        <f>main!Q92</f>
        <v>0</v>
      </c>
      <c r="R74" s="77">
        <f t="shared" si="2"/>
        <v>32</v>
      </c>
      <c r="S74" s="78">
        <f>main!R92</f>
        <v>0</v>
      </c>
      <c r="T74" s="75" t="str">
        <f>main!S92</f>
        <v xml:space="preserve">كلية الاداب </v>
      </c>
    </row>
    <row r="75" spans="1:20" x14ac:dyDescent="0.15">
      <c r="A75" s="81">
        <v>74</v>
      </c>
      <c r="B75" s="77" t="str">
        <f>main!B43</f>
        <v xml:space="preserve">رحيمة عايد حسون </v>
      </c>
      <c r="C75" s="77" t="str">
        <f>main!C43</f>
        <v>حرفي اقدم</v>
      </c>
      <c r="D75" s="77">
        <f>main!D43</f>
        <v>0</v>
      </c>
      <c r="E75" s="77" t="str">
        <f>main!E43</f>
        <v>متزوج</v>
      </c>
      <c r="F75" s="77">
        <f>2*main!F43</f>
        <v>10</v>
      </c>
      <c r="G75" s="77">
        <f>main!G43</f>
        <v>0</v>
      </c>
      <c r="H75" s="77">
        <f>2*main!H43</f>
        <v>14</v>
      </c>
      <c r="I75" s="77">
        <f>3*main!I43</f>
        <v>0</v>
      </c>
      <c r="J75" s="77">
        <f>VLOOKUP(main!J43,info!A$15:B$16,2,FALSE )</f>
        <v>6</v>
      </c>
      <c r="K75" s="77">
        <f>VLOOKUP(main!K43,info!A$19:B$20,2,FALSE )</f>
        <v>0</v>
      </c>
      <c r="L75" s="77">
        <f>VLOOKUP(main!L43,info!A$5:B$8,2,FALSE )</f>
        <v>0</v>
      </c>
      <c r="M75" s="77">
        <f>VLOOKUP(main!M43,info!A$9:B$13,2,FALSE )</f>
        <v>0</v>
      </c>
      <c r="N75" s="77">
        <f>VLOOKUP(main!N43,info!A$23:B$24,2,FALSE )</f>
        <v>0</v>
      </c>
      <c r="O75" s="77">
        <f>VLOOKUP(main!O43,info!A$27:B$28,2,FALSE )</f>
        <v>0</v>
      </c>
      <c r="P75" s="77">
        <f>main!P43</f>
        <v>0</v>
      </c>
      <c r="Q75" s="77">
        <f>main!Q43</f>
        <v>0</v>
      </c>
      <c r="R75" s="77">
        <f t="shared" si="2"/>
        <v>30</v>
      </c>
      <c r="S75" s="78">
        <f>main!R43</f>
        <v>0</v>
      </c>
      <c r="T75" s="75" t="str">
        <f>main!S43</f>
        <v xml:space="preserve">الاقسام الداخلية </v>
      </c>
    </row>
    <row r="76" spans="1:20" x14ac:dyDescent="0.15">
      <c r="A76" s="81">
        <v>75</v>
      </c>
      <c r="B76" s="77" t="str">
        <f>main!B49</f>
        <v xml:space="preserve">زيدون جمال طعمة </v>
      </c>
      <c r="C76" s="77" t="str">
        <f>main!C49</f>
        <v xml:space="preserve">معيد طبيب  </v>
      </c>
      <c r="D76" s="77" t="str">
        <f>main!D49</f>
        <v>بكالوريوس</v>
      </c>
      <c r="E76" s="77" t="str">
        <f>main!E49</f>
        <v>متزوج</v>
      </c>
      <c r="F76" s="77">
        <f>2*main!F49</f>
        <v>4</v>
      </c>
      <c r="G76" s="77">
        <f>main!G49</f>
        <v>0</v>
      </c>
      <c r="H76" s="77">
        <f>2*main!H49</f>
        <v>8</v>
      </c>
      <c r="I76" s="77">
        <f>3*main!I49</f>
        <v>0</v>
      </c>
      <c r="J76" s="77">
        <f>VLOOKUP(main!J49,info!A$15:B$16,2,FALSE )</f>
        <v>6</v>
      </c>
      <c r="K76" s="77">
        <f>VLOOKUP(main!K49,info!A$19:B$20,2,FALSE )</f>
        <v>8</v>
      </c>
      <c r="L76" s="77">
        <f>VLOOKUP(main!L49,info!A$5:B$8,2,FALSE )</f>
        <v>2</v>
      </c>
      <c r="M76" s="77">
        <f>VLOOKUP(main!M49,info!A$9:B$13,2,FALSE )</f>
        <v>0</v>
      </c>
      <c r="N76" s="77">
        <f>VLOOKUP(main!N49,info!A$23:B$24,2,FALSE )</f>
        <v>0</v>
      </c>
      <c r="O76" s="77">
        <f>VLOOKUP(main!O49,info!A$27:B$28,2,FALSE )</f>
        <v>0</v>
      </c>
      <c r="P76" s="77">
        <f>main!P49</f>
        <v>0</v>
      </c>
      <c r="Q76" s="77">
        <f>main!Q49</f>
        <v>0</v>
      </c>
      <c r="R76" s="77">
        <f t="shared" si="2"/>
        <v>28</v>
      </c>
      <c r="S76" s="78">
        <f>main!R49</f>
        <v>0</v>
      </c>
      <c r="T76" s="75" t="str">
        <f>main!S49</f>
        <v xml:space="preserve">طب الاسنان </v>
      </c>
    </row>
    <row r="77" spans="1:20" x14ac:dyDescent="0.15">
      <c r="A77" s="81">
        <v>76</v>
      </c>
      <c r="B77" s="77" t="str">
        <f>main!B78</f>
        <v xml:space="preserve">علي ياس خضير عباس </v>
      </c>
      <c r="C77" s="77" t="str">
        <f>main!C78</f>
        <v xml:space="preserve">معاون رئيس حرفيين </v>
      </c>
      <c r="D77" s="77" t="str">
        <f>main!D78</f>
        <v>متوسطة</v>
      </c>
      <c r="E77" s="77" t="str">
        <f>main!E78</f>
        <v>متزوج</v>
      </c>
      <c r="F77" s="77">
        <f>2*main!F78</f>
        <v>6</v>
      </c>
      <c r="G77" s="77">
        <f>main!G78</f>
        <v>0</v>
      </c>
      <c r="H77" s="77">
        <f>2*main!H78</f>
        <v>16</v>
      </c>
      <c r="I77" s="77">
        <f>3*main!I78</f>
        <v>0</v>
      </c>
      <c r="J77" s="77">
        <f>VLOOKUP(main!J78,info!A$15:B$16,2,FALSE )</f>
        <v>6</v>
      </c>
      <c r="K77" s="77">
        <f>VLOOKUP(main!K78,info!A$19:B$20,2,FALSE )</f>
        <v>0</v>
      </c>
      <c r="L77" s="77">
        <f>VLOOKUP(main!L78,info!A$5:B$8,2,FALSE )</f>
        <v>0</v>
      </c>
      <c r="M77" s="77">
        <f>VLOOKUP(main!M78,info!A$9:B$13,2,FALSE )</f>
        <v>0</v>
      </c>
      <c r="N77" s="77">
        <f>VLOOKUP(main!N78,info!A$23:B$24,2,FALSE )</f>
        <v>0</v>
      </c>
      <c r="O77" s="77">
        <f>VLOOKUP(main!O78,info!A$27:B$28,2,FALSE )</f>
        <v>0</v>
      </c>
      <c r="P77" s="77">
        <f>main!P78</f>
        <v>0</v>
      </c>
      <c r="Q77" s="77">
        <f>main!Q78</f>
        <v>0</v>
      </c>
      <c r="R77" s="77">
        <f t="shared" si="2"/>
        <v>28</v>
      </c>
      <c r="S77" s="78">
        <f>main!R78</f>
        <v>0</v>
      </c>
      <c r="T77" s="75" t="str">
        <f>main!S78</f>
        <v>رئاسة الجامعة</v>
      </c>
    </row>
    <row r="78" spans="1:20" x14ac:dyDescent="0.15">
      <c r="A78" s="81">
        <v>77</v>
      </c>
      <c r="B78" s="77" t="str">
        <f>main!B73</f>
        <v xml:space="preserve">علي حنين جعفر </v>
      </c>
      <c r="C78" s="77" t="str">
        <f>main!C73</f>
        <v>ملاحظ</v>
      </c>
      <c r="D78" s="77" t="str">
        <f>main!D73</f>
        <v>دبلوم</v>
      </c>
      <c r="E78" s="77" t="str">
        <f>main!E73</f>
        <v>متزوج</v>
      </c>
      <c r="F78" s="77">
        <f>2*main!F73</f>
        <v>6</v>
      </c>
      <c r="G78" s="77">
        <f>main!G73</f>
        <v>0</v>
      </c>
      <c r="H78" s="77">
        <f>2*main!H73</f>
        <v>14</v>
      </c>
      <c r="I78" s="77">
        <f>3*main!I73</f>
        <v>0</v>
      </c>
      <c r="J78" s="77">
        <f>VLOOKUP(main!J73,info!A$15:B$16,2,FALSE )</f>
        <v>6</v>
      </c>
      <c r="K78" s="77">
        <f>VLOOKUP(main!K73,info!A$19:B$20,2,FALSE )</f>
        <v>0</v>
      </c>
      <c r="L78" s="77">
        <f>VLOOKUP(main!L73,info!A$5:B$8,2,FALSE )</f>
        <v>1</v>
      </c>
      <c r="M78" s="77">
        <f>VLOOKUP(main!M73,info!A$9:B$13,2,FALSE )</f>
        <v>0</v>
      </c>
      <c r="N78" s="77">
        <f>VLOOKUP(main!N73,info!A$23:B$24,2,FALSE )</f>
        <v>0</v>
      </c>
      <c r="O78" s="77">
        <f>VLOOKUP(main!O73,info!A$27:B$28,2,FALSE )</f>
        <v>0</v>
      </c>
      <c r="P78" s="77">
        <f>main!P73</f>
        <v>0</v>
      </c>
      <c r="Q78" s="77">
        <f>main!Q73</f>
        <v>0</v>
      </c>
      <c r="R78" s="77">
        <f t="shared" si="2"/>
        <v>27</v>
      </c>
      <c r="S78" s="78">
        <f>main!R73</f>
        <v>0</v>
      </c>
      <c r="T78" s="75">
        <f>main!S73</f>
        <v>0</v>
      </c>
    </row>
    <row r="79" spans="1:20" x14ac:dyDescent="0.15">
      <c r="A79" s="81">
        <v>78</v>
      </c>
      <c r="B79" s="77" t="str">
        <f>main!B107</f>
        <v xml:space="preserve">هالة عبد القادر عبد الجليل </v>
      </c>
      <c r="C79" s="77" t="str">
        <f>main!C107</f>
        <v xml:space="preserve">ملاحظ اعلامي </v>
      </c>
      <c r="D79" s="77" t="str">
        <f>main!D107</f>
        <v>بكالوريوس</v>
      </c>
      <c r="E79" s="77" t="str">
        <f>main!E107</f>
        <v>متزوج</v>
      </c>
      <c r="F79" s="77">
        <f>2*main!F107</f>
        <v>4</v>
      </c>
      <c r="G79" s="77">
        <f>main!G107</f>
        <v>0</v>
      </c>
      <c r="H79" s="77">
        <f>2*main!H107</f>
        <v>14</v>
      </c>
      <c r="I79" s="77">
        <f>3*main!I107</f>
        <v>0</v>
      </c>
      <c r="J79" s="77">
        <f>VLOOKUP(main!J107,info!A$15:B$16,2,FALSE )</f>
        <v>6</v>
      </c>
      <c r="K79" s="77">
        <f>VLOOKUP(main!K107,info!A$19:B$20,2,FALSE )</f>
        <v>0</v>
      </c>
      <c r="L79" s="77">
        <f>VLOOKUP(main!L107,info!A$5:B$8,2,FALSE )</f>
        <v>2</v>
      </c>
      <c r="M79" s="77">
        <f>VLOOKUP(main!M107,info!A$9:B$13,2,FALSE )</f>
        <v>0</v>
      </c>
      <c r="N79" s="77">
        <f>VLOOKUP(main!N107,info!A$23:B$24,2,FALSE )</f>
        <v>0</v>
      </c>
      <c r="O79" s="77">
        <f>VLOOKUP(main!O107,info!A$27:B$28,2,FALSE )</f>
        <v>0</v>
      </c>
      <c r="P79" s="77">
        <f>main!P107</f>
        <v>0</v>
      </c>
      <c r="Q79" s="77">
        <f>main!Q107</f>
        <v>1</v>
      </c>
      <c r="R79" s="77">
        <f t="shared" si="2"/>
        <v>27</v>
      </c>
      <c r="S79" s="78">
        <f>main!R107</f>
        <v>0</v>
      </c>
      <c r="T79" s="75" t="str">
        <f>main!S107</f>
        <v>الطب</v>
      </c>
    </row>
    <row r="80" spans="1:20" x14ac:dyDescent="0.15">
      <c r="A80" s="81">
        <v>79</v>
      </c>
      <c r="B80" s="77" t="str">
        <f>main!B37</f>
        <v xml:space="preserve">حسين ياس خضير عباس </v>
      </c>
      <c r="C80" s="77" t="str">
        <f>main!C37</f>
        <v>حرفي اقدم</v>
      </c>
      <c r="D80" s="77" t="str">
        <f>main!D37</f>
        <v>أبتدائية</v>
      </c>
      <c r="E80" s="77" t="str">
        <f>main!E37</f>
        <v>متزوج</v>
      </c>
      <c r="F80" s="77">
        <f>2*main!F37</f>
        <v>4</v>
      </c>
      <c r="G80" s="77">
        <f>main!G37</f>
        <v>0</v>
      </c>
      <c r="H80" s="77">
        <f>2*main!H37</f>
        <v>16</v>
      </c>
      <c r="I80" s="77">
        <f>3*main!I37</f>
        <v>0</v>
      </c>
      <c r="J80" s="77">
        <f>VLOOKUP(main!J37,info!A$15:B$16,2,FALSE )</f>
        <v>6</v>
      </c>
      <c r="K80" s="77">
        <f>VLOOKUP(main!K37,info!A$19:B$20,2,FALSE )</f>
        <v>0</v>
      </c>
      <c r="L80" s="77">
        <f>VLOOKUP(main!L37,info!A$5:B$8,2,FALSE )</f>
        <v>0</v>
      </c>
      <c r="M80" s="77">
        <f>VLOOKUP(main!M37,info!A$9:B$13,2,FALSE )</f>
        <v>0</v>
      </c>
      <c r="N80" s="77">
        <f>VLOOKUP(main!N37,info!A$23:B$24,2,FALSE )</f>
        <v>0</v>
      </c>
      <c r="O80" s="77">
        <f>VLOOKUP(main!O37,info!A$27:B$28,2,FALSE )</f>
        <v>0</v>
      </c>
      <c r="P80" s="77">
        <f>main!P37</f>
        <v>0</v>
      </c>
      <c r="Q80" s="77">
        <f>main!Q37</f>
        <v>0</v>
      </c>
      <c r="R80" s="77">
        <f t="shared" si="2"/>
        <v>26</v>
      </c>
      <c r="S80" s="78">
        <f>main!R37</f>
        <v>0</v>
      </c>
      <c r="T80" s="75" t="str">
        <f>main!S37</f>
        <v>رئاسة الجامعة</v>
      </c>
    </row>
    <row r="81" spans="1:20" x14ac:dyDescent="0.15">
      <c r="A81" s="81">
        <v>80</v>
      </c>
      <c r="B81" s="77" t="str">
        <f>main!B102</f>
        <v xml:space="preserve">نبأ عزيز برهان </v>
      </c>
      <c r="C81" s="77" t="str">
        <f>main!C102</f>
        <v>رئيس ملاحظين</v>
      </c>
      <c r="D81" s="77" t="str">
        <f>main!D102</f>
        <v>بكالوريوس</v>
      </c>
      <c r="E81" s="77" t="str">
        <f>main!E102</f>
        <v>متزوج</v>
      </c>
      <c r="F81" s="77">
        <f>2*main!F102</f>
        <v>4</v>
      </c>
      <c r="G81" s="77">
        <f>main!G102</f>
        <v>0</v>
      </c>
      <c r="H81" s="77">
        <f>2*main!H102</f>
        <v>14</v>
      </c>
      <c r="I81" s="77">
        <f>3*main!I102</f>
        <v>0</v>
      </c>
      <c r="J81" s="77">
        <f>VLOOKUP(main!J102,info!A$15:B$16,2,FALSE )</f>
        <v>6</v>
      </c>
      <c r="K81" s="77">
        <f>VLOOKUP(main!K102,info!A$19:B$20,2,FALSE )</f>
        <v>0</v>
      </c>
      <c r="L81" s="77">
        <f>VLOOKUP(main!L102,info!A$5:B$8,2,FALSE )</f>
        <v>2</v>
      </c>
      <c r="M81" s="77">
        <f>VLOOKUP(main!M102,info!A$9:B$13,2,FALSE )</f>
        <v>0</v>
      </c>
      <c r="N81" s="77">
        <f>VLOOKUP(main!N102,info!A$23:B$24,2,FALSE )</f>
        <v>0</v>
      </c>
      <c r="O81" s="77">
        <f>VLOOKUP(main!O102,info!A$27:B$28,2,FALSE )</f>
        <v>0</v>
      </c>
      <c r="P81" s="77">
        <f>main!P102</f>
        <v>0</v>
      </c>
      <c r="Q81" s="77">
        <f>main!Q102</f>
        <v>0</v>
      </c>
      <c r="R81" s="77">
        <f t="shared" si="2"/>
        <v>26</v>
      </c>
      <c r="S81" s="78">
        <f>main!R102</f>
        <v>0</v>
      </c>
      <c r="T81" s="75" t="str">
        <f>main!S102</f>
        <v xml:space="preserve">كلية علوم الحاسوب والرياضيات </v>
      </c>
    </row>
    <row r="82" spans="1:20" x14ac:dyDescent="0.15">
      <c r="A82" s="81">
        <v>81</v>
      </c>
      <c r="B82" s="77" t="str">
        <f>main!B87</f>
        <v xml:space="preserve">كاظم عبود حسين </v>
      </c>
      <c r="C82" s="77" t="str">
        <f>main!C87</f>
        <v xml:space="preserve">معاون مدير </v>
      </c>
      <c r="D82" s="77" t="str">
        <f>main!D87</f>
        <v xml:space="preserve">اعدادية </v>
      </c>
      <c r="E82" s="77" t="str">
        <f>main!E87</f>
        <v>متزوج</v>
      </c>
      <c r="F82" s="77">
        <f>2*main!F87</f>
        <v>10</v>
      </c>
      <c r="G82" s="77">
        <f>main!G87</f>
        <v>8</v>
      </c>
      <c r="H82" s="77">
        <f>2*main!H87</f>
        <v>0</v>
      </c>
      <c r="I82" s="77">
        <f>3*main!I87</f>
        <v>0</v>
      </c>
      <c r="J82" s="77">
        <f>VLOOKUP(main!J87,info!A$15:B$16,2,FALSE )</f>
        <v>6</v>
      </c>
      <c r="K82" s="77">
        <f>VLOOKUP(main!K87,info!A$19:B$20,2,FALSE )</f>
        <v>0</v>
      </c>
      <c r="L82" s="77">
        <f>VLOOKUP(main!L87,info!A$5:B$8,2,FALSE )</f>
        <v>0</v>
      </c>
      <c r="M82" s="77">
        <f>VLOOKUP(main!M87,info!A$9:B$13,2,FALSE )</f>
        <v>0</v>
      </c>
      <c r="N82" s="77">
        <f>VLOOKUP(main!N87,info!A$23:B$24,2,FALSE )</f>
        <v>0</v>
      </c>
      <c r="O82" s="77">
        <f>VLOOKUP(main!O87,info!A$27:B$28,2,FALSE )</f>
        <v>0</v>
      </c>
      <c r="P82" s="77">
        <f>main!P87</f>
        <v>0</v>
      </c>
      <c r="Q82" s="77">
        <f>main!Q87</f>
        <v>0</v>
      </c>
      <c r="R82" s="77">
        <f t="shared" si="2"/>
        <v>24</v>
      </c>
      <c r="S82" s="78" t="str">
        <f>main!R87</f>
        <v>يستبعد لعدم اكمال النقص للمرة الثانية امر التعيينن وامر المباشرة بالتعيين جهة احتساب خدمة العقد .</v>
      </c>
      <c r="T82" s="75" t="str">
        <f>main!S87</f>
        <v xml:space="preserve">التربية للعلوم الصرفة </v>
      </c>
    </row>
    <row r="83" spans="1:20" x14ac:dyDescent="0.15">
      <c r="A83" s="81">
        <v>82</v>
      </c>
      <c r="B83" s="77" t="str">
        <f>main!B29</f>
        <v xml:space="preserve">حسام جبار هادي </v>
      </c>
      <c r="C83" s="77" t="str">
        <f>main!C29</f>
        <v>مدرس مساعد</v>
      </c>
      <c r="D83" s="77" t="str">
        <f>main!D29</f>
        <v>ماجستير</v>
      </c>
      <c r="E83" s="77" t="str">
        <f>main!E29</f>
        <v>اعزب</v>
      </c>
      <c r="F83" s="77">
        <f>2*main!F29</f>
        <v>2</v>
      </c>
      <c r="G83" s="77">
        <f>main!G29</f>
        <v>0</v>
      </c>
      <c r="H83" s="77">
        <f>2*main!H29</f>
        <v>0</v>
      </c>
      <c r="I83" s="77">
        <f>3*main!I29</f>
        <v>0</v>
      </c>
      <c r="J83" s="77">
        <f>VLOOKUP(main!J29,info!A$15:B$16,2,FALSE )</f>
        <v>6</v>
      </c>
      <c r="K83" s="77">
        <f>VLOOKUP(main!K29,info!A$19:B$20,2,FALSE )</f>
        <v>0</v>
      </c>
      <c r="L83" s="77">
        <f>VLOOKUP(main!L29,info!A$5:B$8,2,FALSE )</f>
        <v>0</v>
      </c>
      <c r="M83" s="77">
        <f>VLOOKUP(main!M29,info!A$9:B$13,2,FALSE )</f>
        <v>0</v>
      </c>
      <c r="N83" s="77">
        <f>VLOOKUP(main!N29,info!A$23:B$24,2,FALSE )</f>
        <v>0</v>
      </c>
      <c r="O83" s="77">
        <f>VLOOKUP(main!O29,info!A$27:B$28,2,FALSE )</f>
        <v>0</v>
      </c>
      <c r="P83" s="77">
        <f>main!P29</f>
        <v>0</v>
      </c>
      <c r="Q83" s="77">
        <f>main!Q29</f>
        <v>0</v>
      </c>
      <c r="R83" s="77">
        <f t="shared" si="2"/>
        <v>8</v>
      </c>
      <c r="S83" s="78" t="str">
        <f>main!R29</f>
        <v xml:space="preserve">يستبعد عدم مضي 5 سنوات على خدمته في وزارة التعليم </v>
      </c>
      <c r="T83" s="75" t="str">
        <f>main!S29</f>
        <v xml:space="preserve">كلية الاداب </v>
      </c>
    </row>
    <row r="84" spans="1:20" x14ac:dyDescent="0.15">
      <c r="A84" s="81">
        <v>83</v>
      </c>
      <c r="B84" s="77" t="str">
        <f>main!B108</f>
        <v xml:space="preserve">هدية عبد عطية </v>
      </c>
      <c r="C84" s="77" t="str">
        <f>main!C108</f>
        <v xml:space="preserve">مدرس جامعي </v>
      </c>
      <c r="D84" s="77" t="str">
        <f>main!D108</f>
        <v>ماجستير</v>
      </c>
      <c r="E84" s="77" t="str">
        <f>main!E108</f>
        <v>متزوج</v>
      </c>
      <c r="F84" s="77">
        <f>2*main!F108</f>
        <v>2</v>
      </c>
      <c r="G84" s="77">
        <f>main!G108</f>
        <v>0</v>
      </c>
      <c r="H84" s="77">
        <f>2*main!H108</f>
        <v>0</v>
      </c>
      <c r="I84" s="77">
        <f>3*main!I108</f>
        <v>0</v>
      </c>
      <c r="J84" s="77">
        <f>VLOOKUP(main!J108,info!A$15:B$16,2,FALSE )</f>
        <v>6</v>
      </c>
      <c r="K84" s="77">
        <f>VLOOKUP(main!K108,info!A$19:B$20,2,FALSE )</f>
        <v>0</v>
      </c>
      <c r="L84" s="77">
        <f>VLOOKUP(main!L108,info!A$5:B$8,2,FALSE )</f>
        <v>0</v>
      </c>
      <c r="M84" s="77">
        <f>VLOOKUP(main!M108,info!A$9:B$13,2,FALSE )</f>
        <v>0</v>
      </c>
      <c r="N84" s="77">
        <f>VLOOKUP(main!N108,info!A$23:B$24,2,FALSE )</f>
        <v>0</v>
      </c>
      <c r="O84" s="77">
        <f>VLOOKUP(main!O108,info!A$27:B$28,2,FALSE )</f>
        <v>0</v>
      </c>
      <c r="P84" s="77">
        <f>main!P108</f>
        <v>0</v>
      </c>
      <c r="Q84" s="77">
        <f>main!Q108</f>
        <v>0</v>
      </c>
      <c r="R84" s="77">
        <f t="shared" si="2"/>
        <v>8</v>
      </c>
      <c r="S84" s="78" t="str">
        <f>main!R108</f>
        <v xml:space="preserve">تستبعد نقص تعهدات </v>
      </c>
      <c r="T84" s="75" t="str">
        <f>main!S108</f>
        <v xml:space="preserve">كلية الزراعة  </v>
      </c>
    </row>
    <row r="85" spans="1:20" x14ac:dyDescent="0.15">
      <c r="A85" s="81">
        <v>84</v>
      </c>
      <c r="B85" s="77" t="str">
        <f>main!B18</f>
        <v xml:space="preserve">اطياف ضاري برغش </v>
      </c>
      <c r="C85" s="77" t="str">
        <f>main!C18</f>
        <v xml:space="preserve">مدرس جامعي </v>
      </c>
      <c r="D85" s="77">
        <f>main!D18</f>
        <v>0</v>
      </c>
      <c r="E85" s="77">
        <f>main!E18</f>
        <v>0</v>
      </c>
      <c r="F85" s="77">
        <f>2*main!F18</f>
        <v>0</v>
      </c>
      <c r="G85" s="77">
        <f>main!G18</f>
        <v>0</v>
      </c>
      <c r="H85" s="77">
        <f>2*main!H18</f>
        <v>0</v>
      </c>
      <c r="I85" s="77">
        <f>3*main!I18</f>
        <v>0</v>
      </c>
      <c r="J85" s="77">
        <f>VLOOKUP(main!J18,info!A$15:B$16,2,FALSE )</f>
        <v>6</v>
      </c>
      <c r="K85" s="77">
        <f>VLOOKUP(main!K18,info!A$19:B$20,2,FALSE )</f>
        <v>0</v>
      </c>
      <c r="L85" s="77">
        <f>VLOOKUP(main!L18,info!A$5:B$8,2,FALSE )</f>
        <v>0</v>
      </c>
      <c r="M85" s="77">
        <f>VLOOKUP(main!M18,info!A$9:B$13,2,FALSE )</f>
        <v>0</v>
      </c>
      <c r="N85" s="77">
        <f>VLOOKUP(main!N18,info!A$23:B$24,2,FALSE )</f>
        <v>0</v>
      </c>
      <c r="O85" s="77">
        <f>VLOOKUP(main!O18,info!A$27:B$28,2,FALSE )</f>
        <v>0</v>
      </c>
      <c r="P85" s="77">
        <f>main!P18</f>
        <v>0</v>
      </c>
      <c r="Q85" s="77">
        <f>main!Q18</f>
        <v>0</v>
      </c>
      <c r="R85" s="77">
        <f t="shared" si="2"/>
        <v>6</v>
      </c>
      <c r="S85" s="78" t="str">
        <f>main!R18</f>
        <v xml:space="preserve">يستبعد لعدم اكمال النقص للمرة الثانية </v>
      </c>
      <c r="T85" s="75" t="str">
        <f>main!S18</f>
        <v xml:space="preserve">التربية للعلوم الصرفة </v>
      </c>
    </row>
    <row r="86" spans="1:20" x14ac:dyDescent="0.15">
      <c r="A86" s="81">
        <v>85</v>
      </c>
      <c r="B86" s="77" t="str">
        <f>main!B21</f>
        <v xml:space="preserve">ايمان عبد عطية </v>
      </c>
      <c r="C86" s="77">
        <f>main!C21</f>
        <v>0</v>
      </c>
      <c r="D86" s="77">
        <f>main!D21</f>
        <v>0</v>
      </c>
      <c r="E86" s="77">
        <f>main!E21</f>
        <v>0</v>
      </c>
      <c r="F86" s="77">
        <f>2*main!F21</f>
        <v>0</v>
      </c>
      <c r="G86" s="77">
        <f>main!G21</f>
        <v>0</v>
      </c>
      <c r="H86" s="77">
        <f>2*main!H21</f>
        <v>0</v>
      </c>
      <c r="I86" s="77">
        <f>3*main!I21</f>
        <v>0</v>
      </c>
      <c r="J86" s="77">
        <f>VLOOKUP(main!J21,info!A$15:B$16,2,FALSE )</f>
        <v>6</v>
      </c>
      <c r="K86" s="77">
        <f>VLOOKUP(main!K21,info!A$19:B$20,2,FALSE )</f>
        <v>0</v>
      </c>
      <c r="L86" s="77">
        <f>VLOOKUP(main!L21,info!A$5:B$8,2,FALSE )</f>
        <v>0</v>
      </c>
      <c r="M86" s="77">
        <f>VLOOKUP(main!M21,info!A$9:B$13,2,FALSE )</f>
        <v>0</v>
      </c>
      <c r="N86" s="77">
        <f>VLOOKUP(main!N21,info!A$23:B$24,2,FALSE )</f>
        <v>0</v>
      </c>
      <c r="O86" s="77">
        <f>VLOOKUP(main!O21,info!A$27:B$28,2,FALSE )</f>
        <v>0</v>
      </c>
      <c r="P86" s="77">
        <f>main!P21</f>
        <v>0</v>
      </c>
      <c r="Q86" s="77">
        <f>main!Q21</f>
        <v>0</v>
      </c>
      <c r="R86" s="77">
        <f t="shared" si="2"/>
        <v>6</v>
      </c>
      <c r="S86" s="78" t="str">
        <f>main!R21</f>
        <v xml:space="preserve">يستبعد لعدم اكمال النقص الاوليات كافة </v>
      </c>
      <c r="T86" s="75" t="str">
        <f>main!S21</f>
        <v xml:space="preserve">القانون </v>
      </c>
    </row>
    <row r="87" spans="1:20" x14ac:dyDescent="0.15">
      <c r="A87" s="81">
        <v>86</v>
      </c>
      <c r="B87" s="77" t="str">
        <f>main!B30</f>
        <v>حسن ثويني ياسين</v>
      </c>
      <c r="C87" s="77">
        <f>main!C30</f>
        <v>0</v>
      </c>
      <c r="D87" s="77">
        <f>main!D30</f>
        <v>0</v>
      </c>
      <c r="E87" s="77">
        <f>main!E30</f>
        <v>0</v>
      </c>
      <c r="F87" s="77">
        <f>2*main!F30</f>
        <v>0</v>
      </c>
      <c r="G87" s="77">
        <f>main!G30</f>
        <v>0</v>
      </c>
      <c r="H87" s="77">
        <f>2*main!H30</f>
        <v>0</v>
      </c>
      <c r="I87" s="77">
        <f>3*main!I30</f>
        <v>0</v>
      </c>
      <c r="J87" s="77">
        <f>VLOOKUP(main!J30,info!A$15:B$16,2,FALSE )</f>
        <v>6</v>
      </c>
      <c r="K87" s="77">
        <f>VLOOKUP(main!K30,info!A$19:B$20,2,FALSE )</f>
        <v>0</v>
      </c>
      <c r="L87" s="77">
        <f>VLOOKUP(main!L30,info!A$5:B$8,2,FALSE )</f>
        <v>0</v>
      </c>
      <c r="M87" s="77">
        <f>VLOOKUP(main!M30,info!A$9:B$13,2,FALSE )</f>
        <v>0</v>
      </c>
      <c r="N87" s="77">
        <f>VLOOKUP(main!N30,info!A$23:B$24,2,FALSE )</f>
        <v>0</v>
      </c>
      <c r="O87" s="77">
        <f>VLOOKUP(main!O30,info!A$27:B$28,2,FALSE )</f>
        <v>0</v>
      </c>
      <c r="P87" s="77">
        <f>main!P30</f>
        <v>0</v>
      </c>
      <c r="Q87" s="77">
        <f>main!Q30</f>
        <v>0</v>
      </c>
      <c r="R87" s="77">
        <f t="shared" si="2"/>
        <v>6</v>
      </c>
      <c r="S87" s="78" t="str">
        <f>main!R30</f>
        <v>يستبعد تجاوز عمره 555 سنة مواليد 1977</v>
      </c>
      <c r="T87" s="75">
        <f>main!S30</f>
        <v>0</v>
      </c>
    </row>
    <row r="88" spans="1:20" x14ac:dyDescent="0.15">
      <c r="A88" s="81">
        <v>87</v>
      </c>
      <c r="B88" s="77" t="str">
        <f>main!B33</f>
        <v>حسين خشان كاظم</v>
      </c>
      <c r="C88" s="77" t="str">
        <f>main!C33</f>
        <v xml:space="preserve">مدرس جامعي اول </v>
      </c>
      <c r="D88" s="77">
        <f>main!D33</f>
        <v>0</v>
      </c>
      <c r="E88" s="77">
        <f>main!E33</f>
        <v>0</v>
      </c>
      <c r="F88" s="77">
        <f>2*main!F33</f>
        <v>0</v>
      </c>
      <c r="G88" s="77">
        <f>main!G33</f>
        <v>0</v>
      </c>
      <c r="H88" s="77">
        <f>2*main!H33</f>
        <v>0</v>
      </c>
      <c r="I88" s="77">
        <f>3*main!I33</f>
        <v>0</v>
      </c>
      <c r="J88" s="77">
        <f>VLOOKUP(main!J33,info!A$15:B$16,2,FALSE )</f>
        <v>6</v>
      </c>
      <c r="K88" s="77">
        <f>VLOOKUP(main!K33,info!A$19:B$20,2,FALSE )</f>
        <v>0</v>
      </c>
      <c r="L88" s="77">
        <f>VLOOKUP(main!L33,info!A$5:B$8,2,FALSE )</f>
        <v>0</v>
      </c>
      <c r="M88" s="77">
        <f>VLOOKUP(main!M33,info!A$9:B$13,2,FALSE )</f>
        <v>0</v>
      </c>
      <c r="N88" s="77">
        <f>VLOOKUP(main!N33,info!A$23:B$24,2,FALSE )</f>
        <v>0</v>
      </c>
      <c r="O88" s="77">
        <f>VLOOKUP(main!O33,info!A$27:B$28,2,FALSE )</f>
        <v>0</v>
      </c>
      <c r="P88" s="77">
        <f>main!P33</f>
        <v>0</v>
      </c>
      <c r="Q88" s="77">
        <f>main!Q33</f>
        <v>0</v>
      </c>
      <c r="R88" s="77">
        <f t="shared" si="2"/>
        <v>6</v>
      </c>
      <c r="S88" s="78" t="str">
        <f>main!R33</f>
        <v xml:space="preserve">يستبعد لعدم اكمال النقص للمرة الثانية </v>
      </c>
      <c r="T88" s="75" t="str">
        <f>main!S33</f>
        <v xml:space="preserve">التربية للعلوم الصرفة </v>
      </c>
    </row>
    <row r="89" spans="1:20" x14ac:dyDescent="0.15">
      <c r="A89" s="81">
        <v>88</v>
      </c>
      <c r="B89" s="77" t="str">
        <f>main!B34</f>
        <v xml:space="preserve">حسين رياض خضر </v>
      </c>
      <c r="C89" s="77">
        <f>main!C34</f>
        <v>0</v>
      </c>
      <c r="D89" s="77">
        <f>main!D34</f>
        <v>0</v>
      </c>
      <c r="E89" s="77">
        <f>main!E34</f>
        <v>0</v>
      </c>
      <c r="F89" s="77">
        <f>2*main!F34</f>
        <v>0</v>
      </c>
      <c r="G89" s="77">
        <f>main!G34</f>
        <v>0</v>
      </c>
      <c r="H89" s="77">
        <f>2*main!H34</f>
        <v>0</v>
      </c>
      <c r="I89" s="77">
        <f>3*main!I34</f>
        <v>0</v>
      </c>
      <c r="J89" s="77">
        <f>VLOOKUP(main!J34,info!A$15:B$16,2,FALSE )</f>
        <v>6</v>
      </c>
      <c r="K89" s="77">
        <f>VLOOKUP(main!K34,info!A$19:B$20,2,FALSE )</f>
        <v>0</v>
      </c>
      <c r="L89" s="77">
        <f>VLOOKUP(main!L34,info!A$5:B$8,2,FALSE )</f>
        <v>0</v>
      </c>
      <c r="M89" s="77">
        <f>VLOOKUP(main!M34,info!A$9:B$13,2,FALSE )</f>
        <v>0</v>
      </c>
      <c r="N89" s="77">
        <f>VLOOKUP(main!N34,info!A$23:B$24,2,FALSE )</f>
        <v>0</v>
      </c>
      <c r="O89" s="77">
        <f>VLOOKUP(main!O34,info!A$27:B$28,2,FALSE )</f>
        <v>0</v>
      </c>
      <c r="P89" s="77">
        <f>main!P34</f>
        <v>0</v>
      </c>
      <c r="Q89" s="77">
        <f>main!Q34</f>
        <v>0</v>
      </c>
      <c r="R89" s="77">
        <f t="shared" si="2"/>
        <v>6</v>
      </c>
      <c r="S89" s="78" t="str">
        <f>main!R34</f>
        <v xml:space="preserve">يستبعد لعدم اكماله 5 سنوات داخل وزارة التعليم </v>
      </c>
      <c r="T89" s="75" t="str">
        <f>main!S34</f>
        <v xml:space="preserve">القانون </v>
      </c>
    </row>
    <row r="90" spans="1:20" x14ac:dyDescent="0.15">
      <c r="A90" s="81">
        <v>89</v>
      </c>
      <c r="B90" s="77" t="str">
        <f>main!B36</f>
        <v xml:space="preserve">حسين محمد سعدون </v>
      </c>
      <c r="C90" s="77">
        <f>main!C36</f>
        <v>0</v>
      </c>
      <c r="D90" s="77">
        <f>main!D36</f>
        <v>0</v>
      </c>
      <c r="E90" s="77">
        <f>main!E36</f>
        <v>0</v>
      </c>
      <c r="F90" s="77">
        <f>2*main!F36</f>
        <v>0</v>
      </c>
      <c r="G90" s="77">
        <f>main!G36</f>
        <v>0</v>
      </c>
      <c r="H90" s="77">
        <f>2*main!H36</f>
        <v>0</v>
      </c>
      <c r="I90" s="77">
        <f>3*main!I36</f>
        <v>0</v>
      </c>
      <c r="J90" s="77">
        <f>VLOOKUP(main!J36,info!A$15:B$16,2,FALSE )</f>
        <v>6</v>
      </c>
      <c r="K90" s="77">
        <f>VLOOKUP(main!K36,info!A$19:B$20,2,FALSE )</f>
        <v>0</v>
      </c>
      <c r="L90" s="77">
        <f>VLOOKUP(main!L36,info!A$5:B$8,2,FALSE )</f>
        <v>0</v>
      </c>
      <c r="M90" s="77">
        <f>VLOOKUP(main!M36,info!A$9:B$13,2,FALSE )</f>
        <v>0</v>
      </c>
      <c r="N90" s="77">
        <f>VLOOKUP(main!N36,info!A$23:B$24,2,FALSE )</f>
        <v>0</v>
      </c>
      <c r="O90" s="77">
        <f>VLOOKUP(main!O36,info!A$27:B$28,2,FALSE )</f>
        <v>0</v>
      </c>
      <c r="P90" s="77">
        <f>main!P36</f>
        <v>0</v>
      </c>
      <c r="Q90" s="77">
        <f>main!Q36</f>
        <v>0</v>
      </c>
      <c r="R90" s="77">
        <f t="shared" si="2"/>
        <v>6</v>
      </c>
      <c r="S90" s="78" t="str">
        <f>main!R36</f>
        <v xml:space="preserve">يستبعد لعدم اكمال النقص امر التعيين +امر لمباشرة بالتعيين + الشهادة </v>
      </c>
      <c r="T90" s="75" t="str">
        <f>main!S36</f>
        <v xml:space="preserve">الاداب </v>
      </c>
    </row>
    <row r="91" spans="1:20" x14ac:dyDescent="0.15">
      <c r="A91" s="81">
        <v>90</v>
      </c>
      <c r="B91" s="77" t="str">
        <f>main!B38</f>
        <v xml:space="preserve">حميد هاتف محمد </v>
      </c>
      <c r="C91" s="77">
        <f>main!C38</f>
        <v>0</v>
      </c>
      <c r="D91" s="77">
        <f>main!D38</f>
        <v>0</v>
      </c>
      <c r="E91" s="77">
        <f>main!E38</f>
        <v>0</v>
      </c>
      <c r="F91" s="77">
        <f>2*main!F38</f>
        <v>0</v>
      </c>
      <c r="G91" s="77">
        <f>main!G38</f>
        <v>0</v>
      </c>
      <c r="H91" s="77">
        <f>2*main!H38</f>
        <v>0</v>
      </c>
      <c r="I91" s="77">
        <f>3*main!I38</f>
        <v>0</v>
      </c>
      <c r="J91" s="77">
        <f>VLOOKUP(main!J38,info!A$15:B$16,2,FALSE )</f>
        <v>6</v>
      </c>
      <c r="K91" s="77">
        <f>VLOOKUP(main!K38,info!A$19:B$20,2,FALSE )</f>
        <v>0</v>
      </c>
      <c r="L91" s="77">
        <f>VLOOKUP(main!L38,info!A$5:B$8,2,FALSE )</f>
        <v>0</v>
      </c>
      <c r="M91" s="77">
        <f>VLOOKUP(main!M38,info!A$9:B$13,2,FALSE )</f>
        <v>0</v>
      </c>
      <c r="N91" s="77">
        <f>VLOOKUP(main!N38,info!A$23:B$24,2,FALSE )</f>
        <v>0</v>
      </c>
      <c r="O91" s="77">
        <f>VLOOKUP(main!O38,info!A$27:B$28,2,FALSE )</f>
        <v>0</v>
      </c>
      <c r="P91" s="77">
        <f>main!P38</f>
        <v>0</v>
      </c>
      <c r="Q91" s="77">
        <f>main!Q38</f>
        <v>0</v>
      </c>
      <c r="R91" s="77">
        <f t="shared" si="2"/>
        <v>6</v>
      </c>
      <c r="S91" s="78" t="str">
        <f>main!R38</f>
        <v>يستبعد لتجاوز عمره 55 سنة</v>
      </c>
      <c r="T91" s="75" t="str">
        <f>main!S38</f>
        <v xml:space="preserve">الاقسام الداخلية </v>
      </c>
    </row>
    <row r="92" spans="1:20" x14ac:dyDescent="0.15">
      <c r="A92" s="81">
        <v>91</v>
      </c>
      <c r="B92" s="77" t="str">
        <f>main!B39</f>
        <v xml:space="preserve">حميدة خليف جحيل </v>
      </c>
      <c r="C92" s="77">
        <f>main!C39</f>
        <v>0</v>
      </c>
      <c r="D92" s="77">
        <f>main!D39</f>
        <v>0</v>
      </c>
      <c r="E92" s="77">
        <f>main!E39</f>
        <v>0</v>
      </c>
      <c r="F92" s="77">
        <f>2*main!F39</f>
        <v>0</v>
      </c>
      <c r="G92" s="77">
        <f>main!G39</f>
        <v>0</v>
      </c>
      <c r="H92" s="77">
        <f>2*main!H39</f>
        <v>0</v>
      </c>
      <c r="I92" s="77">
        <f>3*main!I39</f>
        <v>0</v>
      </c>
      <c r="J92" s="77">
        <f>VLOOKUP(main!J39,info!A$15:B$16,2,FALSE )</f>
        <v>6</v>
      </c>
      <c r="K92" s="77">
        <f>VLOOKUP(main!K39,info!A$19:B$20,2,FALSE )</f>
        <v>0</v>
      </c>
      <c r="L92" s="77">
        <f>VLOOKUP(main!L39,info!A$5:B$8,2,FALSE )</f>
        <v>0</v>
      </c>
      <c r="M92" s="77">
        <f>VLOOKUP(main!M39,info!A$9:B$13,2,FALSE )</f>
        <v>0</v>
      </c>
      <c r="N92" s="77">
        <f>VLOOKUP(main!N39,info!A$23:B$24,2,FALSE )</f>
        <v>0</v>
      </c>
      <c r="O92" s="77">
        <f>VLOOKUP(main!O39,info!A$27:B$28,2,FALSE )</f>
        <v>0</v>
      </c>
      <c r="P92" s="77">
        <f>main!P39</f>
        <v>0</v>
      </c>
      <c r="Q92" s="77">
        <f>main!Q39</f>
        <v>0</v>
      </c>
      <c r="R92" s="77">
        <f t="shared" si="2"/>
        <v>6</v>
      </c>
      <c r="S92" s="78" t="str">
        <f>main!R39</f>
        <v xml:space="preserve">تستبعد لعدم اكمال النقص للمرة الثانية </v>
      </c>
      <c r="T92" s="75" t="str">
        <f>main!S39</f>
        <v xml:space="preserve">كلية العلوم </v>
      </c>
    </row>
    <row r="93" spans="1:20" x14ac:dyDescent="0.15">
      <c r="A93" s="81">
        <v>92</v>
      </c>
      <c r="B93" s="77" t="str">
        <f>main!B42</f>
        <v xml:space="preserve">رحيم حسن محمد </v>
      </c>
      <c r="C93" s="77" t="str">
        <f>main!C42</f>
        <v xml:space="preserve">استاذ جامعي </v>
      </c>
      <c r="D93" s="77" t="str">
        <f>main!D42</f>
        <v>دكتوراه</v>
      </c>
      <c r="E93" s="77">
        <f>main!E42</f>
        <v>0</v>
      </c>
      <c r="F93" s="77">
        <f>2*main!F42</f>
        <v>0</v>
      </c>
      <c r="G93" s="77">
        <f>main!G42</f>
        <v>0</v>
      </c>
      <c r="H93" s="77">
        <f>2*main!H42</f>
        <v>0</v>
      </c>
      <c r="I93" s="77">
        <f>3*main!I42</f>
        <v>0</v>
      </c>
      <c r="J93" s="77">
        <f>VLOOKUP(main!J42,info!A$15:B$16,2,FALSE )</f>
        <v>6</v>
      </c>
      <c r="K93" s="77">
        <f>VLOOKUP(main!K42,info!A$19:B$20,2,FALSE )</f>
        <v>0</v>
      </c>
      <c r="L93" s="77">
        <f>VLOOKUP(main!L42,info!A$5:B$8,2,FALSE )</f>
        <v>0</v>
      </c>
      <c r="M93" s="77">
        <f>VLOOKUP(main!M42,info!A$9:B$13,2,FALSE )</f>
        <v>0</v>
      </c>
      <c r="N93" s="77">
        <f>VLOOKUP(main!N42,info!A$23:B$24,2,FALSE )</f>
        <v>0</v>
      </c>
      <c r="O93" s="77">
        <f>VLOOKUP(main!O42,info!A$27:B$28,2,FALSE )</f>
        <v>0</v>
      </c>
      <c r="P93" s="77">
        <f>main!P42</f>
        <v>0</v>
      </c>
      <c r="Q93" s="77">
        <f>main!Q42</f>
        <v>0</v>
      </c>
      <c r="R93" s="77">
        <f t="shared" si="2"/>
        <v>6</v>
      </c>
      <c r="S93" s="78" t="str">
        <f>main!R42</f>
        <v xml:space="preserve"> يستبعد خدمته في وزارة التعليم اقل من 5 سنوات (سنة واحدة و7 اشهلر و24 يوم).</v>
      </c>
      <c r="T93" s="75" t="str">
        <f>main!S42</f>
        <v xml:space="preserve">كلية التربية الاساسية </v>
      </c>
    </row>
    <row r="94" spans="1:20" x14ac:dyDescent="0.15">
      <c r="A94" s="81">
        <v>93</v>
      </c>
      <c r="B94" s="77" t="str">
        <f>main!B44</f>
        <v>رشيد علي والي</v>
      </c>
      <c r="C94" s="77">
        <f>main!C44</f>
        <v>0</v>
      </c>
      <c r="D94" s="77">
        <f>main!D44</f>
        <v>0</v>
      </c>
      <c r="E94" s="77">
        <f>main!E44</f>
        <v>0</v>
      </c>
      <c r="F94" s="77">
        <f>2*main!F44</f>
        <v>0</v>
      </c>
      <c r="G94" s="77">
        <f>main!G44</f>
        <v>0</v>
      </c>
      <c r="H94" s="77">
        <f>2*main!H44</f>
        <v>0</v>
      </c>
      <c r="I94" s="77">
        <f>3*main!I44</f>
        <v>0</v>
      </c>
      <c r="J94" s="77">
        <f>VLOOKUP(main!J44,info!A$15:B$16,2,FALSE )</f>
        <v>6</v>
      </c>
      <c r="K94" s="77">
        <f>VLOOKUP(main!K44,info!A$19:B$20,2,FALSE )</f>
        <v>0</v>
      </c>
      <c r="L94" s="77">
        <f>VLOOKUP(main!L44,info!A$5:B$8,2,FALSE )</f>
        <v>0</v>
      </c>
      <c r="M94" s="77">
        <f>VLOOKUP(main!M44,info!A$9:B$13,2,FALSE )</f>
        <v>0</v>
      </c>
      <c r="N94" s="77">
        <f>VLOOKUP(main!N44,info!A$23:B$24,2,FALSE )</f>
        <v>0</v>
      </c>
      <c r="O94" s="77">
        <f>VLOOKUP(main!O44,info!A$27:B$28,2,FALSE )</f>
        <v>0</v>
      </c>
      <c r="P94" s="77">
        <f>main!P44</f>
        <v>0</v>
      </c>
      <c r="Q94" s="77">
        <f>main!Q44</f>
        <v>0</v>
      </c>
      <c r="R94" s="77">
        <f t="shared" si="2"/>
        <v>6</v>
      </c>
      <c r="S94" s="78" t="str">
        <f>main!R44</f>
        <v>يستبعد لتجاوز عمره 55</v>
      </c>
      <c r="T94" s="75" t="str">
        <f>main!S44</f>
        <v>الهندسة</v>
      </c>
    </row>
    <row r="95" spans="1:20" x14ac:dyDescent="0.15">
      <c r="A95" s="81">
        <v>94</v>
      </c>
      <c r="B95" s="77" t="str">
        <f>main!B45</f>
        <v xml:space="preserve">زاهر محمد عبد </v>
      </c>
      <c r="C95" s="77">
        <f>main!C45</f>
        <v>0</v>
      </c>
      <c r="D95" s="77">
        <f>main!D45</f>
        <v>0</v>
      </c>
      <c r="E95" s="77">
        <f>main!E45</f>
        <v>0</v>
      </c>
      <c r="F95" s="77">
        <f>2*main!F45</f>
        <v>0</v>
      </c>
      <c r="G95" s="77">
        <f>main!G45</f>
        <v>0</v>
      </c>
      <c r="H95" s="77">
        <f>2*main!H45</f>
        <v>0</v>
      </c>
      <c r="I95" s="77">
        <f>3*main!I45</f>
        <v>0</v>
      </c>
      <c r="J95" s="77">
        <f>VLOOKUP(main!J45,info!A$15:B$16,2,FALSE )</f>
        <v>6</v>
      </c>
      <c r="K95" s="77">
        <f>VLOOKUP(main!K45,info!A$19:B$20,2,FALSE )</f>
        <v>0</v>
      </c>
      <c r="L95" s="77">
        <f>VLOOKUP(main!L45,info!A$5:B$8,2,FALSE )</f>
        <v>0</v>
      </c>
      <c r="M95" s="77">
        <f>VLOOKUP(main!M45,info!A$9:B$13,2,FALSE )</f>
        <v>0</v>
      </c>
      <c r="N95" s="77">
        <f>VLOOKUP(main!N45,info!A$23:B$24,2,FALSE )</f>
        <v>0</v>
      </c>
      <c r="O95" s="77">
        <f>VLOOKUP(main!O45,info!A$27:B$28,2,FALSE )</f>
        <v>0</v>
      </c>
      <c r="P95" s="77">
        <f>main!P45</f>
        <v>0</v>
      </c>
      <c r="Q95" s="77">
        <f>main!Q45</f>
        <v>0</v>
      </c>
      <c r="R95" s="77">
        <f t="shared" si="2"/>
        <v>6</v>
      </c>
      <c r="S95" s="78" t="str">
        <f>main!R45</f>
        <v>يستبعد لعدم اكمال النقص مصادقة تعهدات</v>
      </c>
      <c r="T95" s="75" t="str">
        <f>main!S45</f>
        <v xml:space="preserve">الهندسة </v>
      </c>
    </row>
    <row r="96" spans="1:20" x14ac:dyDescent="0.15">
      <c r="A96" s="81">
        <v>95</v>
      </c>
      <c r="B96" s="77" t="str">
        <f>main!B46</f>
        <v>زمن كريم حنان</v>
      </c>
      <c r="C96" s="77">
        <f>main!C46</f>
        <v>0</v>
      </c>
      <c r="D96" s="77">
        <f>main!D46</f>
        <v>0</v>
      </c>
      <c r="E96" s="77">
        <f>main!E46</f>
        <v>0</v>
      </c>
      <c r="F96" s="77">
        <f>2*main!F46</f>
        <v>0</v>
      </c>
      <c r="G96" s="77">
        <f>main!G46</f>
        <v>0</v>
      </c>
      <c r="H96" s="77">
        <f>2*main!H46</f>
        <v>0</v>
      </c>
      <c r="I96" s="77">
        <f>3*main!I46</f>
        <v>0</v>
      </c>
      <c r="J96" s="77">
        <f>VLOOKUP(main!J46,info!A$15:B$16,2,FALSE )</f>
        <v>6</v>
      </c>
      <c r="K96" s="77">
        <f>VLOOKUP(main!K46,info!A$19:B$20,2,FALSE )</f>
        <v>0</v>
      </c>
      <c r="L96" s="77">
        <f>VLOOKUP(main!L46,info!A$5:B$8,2,FALSE )</f>
        <v>0</v>
      </c>
      <c r="M96" s="77">
        <f>VLOOKUP(main!M46,info!A$9:B$13,2,FALSE )</f>
        <v>0</v>
      </c>
      <c r="N96" s="77">
        <f>VLOOKUP(main!N46,info!A$23:B$24,2,FALSE )</f>
        <v>0</v>
      </c>
      <c r="O96" s="77">
        <f>VLOOKUP(main!O46,info!A$27:B$28,2,FALSE )</f>
        <v>0</v>
      </c>
      <c r="P96" s="77">
        <f>main!P46</f>
        <v>0</v>
      </c>
      <c r="Q96" s="77">
        <f>main!Q46</f>
        <v>0</v>
      </c>
      <c r="R96" s="77">
        <f t="shared" si="2"/>
        <v>6</v>
      </c>
      <c r="S96" s="78" t="str">
        <f>main!R46</f>
        <v>تستبعد لعدم وجود اي اوليات</v>
      </c>
      <c r="T96" s="75" t="str">
        <f>main!S46</f>
        <v>طب الاسنلن</v>
      </c>
    </row>
    <row r="97" spans="1:20" x14ac:dyDescent="0.15">
      <c r="A97" s="81">
        <v>96</v>
      </c>
      <c r="B97" s="77" t="str">
        <f>main!B48</f>
        <v>زياد خلف حميد صالح</v>
      </c>
      <c r="C97" s="77" t="str">
        <f>main!C48</f>
        <v>رئيس حراس اقدم</v>
      </c>
      <c r="D97" s="77">
        <f>main!D48</f>
        <v>0</v>
      </c>
      <c r="E97" s="77">
        <f>main!E48</f>
        <v>0</v>
      </c>
      <c r="F97" s="77">
        <f>2*main!F48</f>
        <v>0</v>
      </c>
      <c r="G97" s="77">
        <f>main!G48</f>
        <v>0</v>
      </c>
      <c r="H97" s="77">
        <f>2*main!H48</f>
        <v>0</v>
      </c>
      <c r="I97" s="77">
        <f>3*main!I48</f>
        <v>0</v>
      </c>
      <c r="J97" s="77">
        <f>VLOOKUP(main!J48,info!A$15:B$16,2,FALSE )</f>
        <v>6</v>
      </c>
      <c r="K97" s="77">
        <f>VLOOKUP(main!K48,info!A$19:B$20,2,FALSE )</f>
        <v>0</v>
      </c>
      <c r="L97" s="77">
        <f>VLOOKUP(main!L48,info!A$5:B$8,2,FALSE )</f>
        <v>0</v>
      </c>
      <c r="M97" s="77">
        <f>VLOOKUP(main!M48,info!A$9:B$13,2,FALSE )</f>
        <v>0</v>
      </c>
      <c r="N97" s="77">
        <f>VLOOKUP(main!N48,info!A$23:B$24,2,FALSE )</f>
        <v>0</v>
      </c>
      <c r="O97" s="77">
        <f>VLOOKUP(main!O48,info!A$27:B$28,2,FALSE )</f>
        <v>0</v>
      </c>
      <c r="P97" s="77">
        <f>main!P48</f>
        <v>0</v>
      </c>
      <c r="Q97" s="77">
        <f>main!Q48</f>
        <v>0</v>
      </c>
      <c r="R97" s="77">
        <f t="shared" si="2"/>
        <v>6</v>
      </c>
      <c r="S97" s="78" t="str">
        <f>main!R48</f>
        <v xml:space="preserve">يستبعد لعدم اكمال النقص للمرة الثانية </v>
      </c>
      <c r="T97" s="75" t="str">
        <f>main!S48</f>
        <v xml:space="preserve">التربية للعلوم الصرفة </v>
      </c>
    </row>
    <row r="98" spans="1:20" x14ac:dyDescent="0.15">
      <c r="A98" s="81">
        <v>97</v>
      </c>
      <c r="B98" s="77" t="str">
        <f>main!B52</f>
        <v xml:space="preserve">سارة غالب شاني </v>
      </c>
      <c r="C98" s="77">
        <f>main!C52</f>
        <v>0</v>
      </c>
      <c r="D98" s="77">
        <f>main!D52</f>
        <v>0</v>
      </c>
      <c r="E98" s="77">
        <f>main!E52</f>
        <v>0</v>
      </c>
      <c r="F98" s="77">
        <f>2*main!F52</f>
        <v>0</v>
      </c>
      <c r="G98" s="77">
        <f>main!G52</f>
        <v>0</v>
      </c>
      <c r="H98" s="77">
        <f>2*main!H52</f>
        <v>0</v>
      </c>
      <c r="I98" s="77">
        <f>3*main!I52</f>
        <v>0</v>
      </c>
      <c r="J98" s="77">
        <f>VLOOKUP(main!J52,info!A$15:B$16,2,FALSE )</f>
        <v>6</v>
      </c>
      <c r="K98" s="77">
        <f>VLOOKUP(main!K52,info!A$19:B$20,2,FALSE )</f>
        <v>0</v>
      </c>
      <c r="L98" s="77">
        <f>VLOOKUP(main!L52,info!A$5:B$8,2,FALSE )</f>
        <v>0</v>
      </c>
      <c r="M98" s="77">
        <f>VLOOKUP(main!M52,info!A$9:B$13,2,FALSE )</f>
        <v>0</v>
      </c>
      <c r="N98" s="77">
        <f>VLOOKUP(main!N52,info!A$23:B$24,2,FALSE )</f>
        <v>0</v>
      </c>
      <c r="O98" s="77">
        <f>VLOOKUP(main!O52,info!A$27:B$28,2,FALSE )</f>
        <v>0</v>
      </c>
      <c r="P98" s="77">
        <f>main!P52</f>
        <v>0</v>
      </c>
      <c r="Q98" s="77">
        <f>main!Q52</f>
        <v>0</v>
      </c>
      <c r="R98" s="77">
        <f t="shared" ref="R98:R116" si="3">SUM(B98:Q98)</f>
        <v>6</v>
      </c>
      <c r="S98" s="78" t="str">
        <f>main!R52</f>
        <v xml:space="preserve">يستبعد عدم اكمال التعهدات+ اللقب العلمي </v>
      </c>
      <c r="T98" s="75" t="str">
        <f>main!S52</f>
        <v xml:space="preserve">الطب </v>
      </c>
    </row>
    <row r="99" spans="1:20" x14ac:dyDescent="0.15">
      <c r="A99" s="81">
        <v>98</v>
      </c>
      <c r="B99" s="77" t="str">
        <f>main!B56</f>
        <v xml:space="preserve">سعد عبد الله مرداس </v>
      </c>
      <c r="C99" s="77" t="str">
        <f>main!C56</f>
        <v xml:space="preserve">مدرس جامعي </v>
      </c>
      <c r="D99" s="77" t="str">
        <f>main!D56</f>
        <v>ماجستير</v>
      </c>
      <c r="E99" s="77">
        <f>main!E56</f>
        <v>0</v>
      </c>
      <c r="F99" s="77">
        <f>2*main!F56</f>
        <v>10</v>
      </c>
      <c r="G99" s="77">
        <f>main!G56</f>
        <v>0</v>
      </c>
      <c r="H99" s="77">
        <f>2*main!H56</f>
        <v>0</v>
      </c>
      <c r="I99" s="77">
        <f>3*main!I56</f>
        <v>0</v>
      </c>
      <c r="J99" s="77">
        <f>VLOOKUP(main!J56,info!A$15:B$16,2,FALSE )</f>
        <v>6</v>
      </c>
      <c r="K99" s="77">
        <f>VLOOKUP(main!K56,info!A$19:B$20,2,FALSE )</f>
        <v>0</v>
      </c>
      <c r="L99" s="77">
        <f>VLOOKUP(main!L56,info!A$5:B$8,2,FALSE )</f>
        <v>0</v>
      </c>
      <c r="M99" s="77">
        <f>VLOOKUP(main!M56,info!A$9:B$13,2,FALSE )</f>
        <v>0</v>
      </c>
      <c r="N99" s="77">
        <f>VLOOKUP(main!N56,info!A$23:B$24,2,FALSE )</f>
        <v>0</v>
      </c>
      <c r="O99" s="77">
        <f>VLOOKUP(main!O56,info!A$27:B$28,2,FALSE )</f>
        <v>0</v>
      </c>
      <c r="P99" s="77">
        <f>main!P56</f>
        <v>0</v>
      </c>
      <c r="Q99" s="77">
        <f>main!Q56</f>
        <v>0</v>
      </c>
      <c r="R99" s="77">
        <f t="shared" si="3"/>
        <v>16</v>
      </c>
      <c r="S99" s="78" t="str">
        <f>main!R56</f>
        <v>يستبعد لعدم اكمال النقص للمرة الثانية تعهد بعدم امتلاك وحدة سكنية + احتساب شهادة الماجستير+ اللقب العلمي.</v>
      </c>
      <c r="T99" s="75" t="str">
        <f>main!S56</f>
        <v xml:space="preserve">كلية التربية للعلوم الانسانية </v>
      </c>
    </row>
    <row r="100" spans="1:20" x14ac:dyDescent="0.15">
      <c r="A100" s="81">
        <v>99</v>
      </c>
      <c r="B100" s="77" t="str">
        <f>main!B58</f>
        <v>سميرة جميل جوجي</v>
      </c>
      <c r="C100" s="77">
        <f>main!C58</f>
        <v>0</v>
      </c>
      <c r="D100" s="77">
        <f>main!D58</f>
        <v>0</v>
      </c>
      <c r="E100" s="77">
        <f>main!E58</f>
        <v>0</v>
      </c>
      <c r="F100" s="77">
        <f>2*main!F58</f>
        <v>0</v>
      </c>
      <c r="G100" s="77">
        <f>main!G58</f>
        <v>0</v>
      </c>
      <c r="H100" s="77">
        <f>2*main!H58</f>
        <v>0</v>
      </c>
      <c r="I100" s="77">
        <f>3*main!I58</f>
        <v>0</v>
      </c>
      <c r="J100" s="77">
        <f>VLOOKUP(main!J58,info!A$15:B$16,2,FALSE )</f>
        <v>6</v>
      </c>
      <c r="K100" s="77">
        <f>VLOOKUP(main!K58,info!A$19:B$20,2,FALSE )</f>
        <v>0</v>
      </c>
      <c r="L100" s="77">
        <f>VLOOKUP(main!L58,info!A$5:B$8,2,FALSE )</f>
        <v>0</v>
      </c>
      <c r="M100" s="77">
        <f>VLOOKUP(main!M58,info!A$9:B$13,2,FALSE )</f>
        <v>0</v>
      </c>
      <c r="N100" s="77">
        <f>VLOOKUP(main!N58,info!A$23:B$24,2,FALSE )</f>
        <v>0</v>
      </c>
      <c r="O100" s="77">
        <f>VLOOKUP(main!O58,info!A$27:B$28,2,FALSE )</f>
        <v>0</v>
      </c>
      <c r="P100" s="77">
        <f>main!P58</f>
        <v>0</v>
      </c>
      <c r="Q100" s="77">
        <f>main!Q58</f>
        <v>0</v>
      </c>
      <c r="R100" s="77">
        <f t="shared" si="3"/>
        <v>6</v>
      </c>
      <c r="S100" s="78" t="str">
        <f>main!R58</f>
        <v>استبعاد تجاوز العمر ل55 سنة مواتليد 1964</v>
      </c>
      <c r="T100" s="75" t="str">
        <f>main!S58</f>
        <v xml:space="preserve">طب الاسنان </v>
      </c>
    </row>
    <row r="101" spans="1:20" x14ac:dyDescent="0.15">
      <c r="A101" s="81">
        <v>100</v>
      </c>
      <c r="B101" s="77" t="str">
        <f>main!B60</f>
        <v xml:space="preserve">صادق عبد الحسين خضر </v>
      </c>
      <c r="C101" s="77" t="str">
        <f>main!C60</f>
        <v xml:space="preserve">مدرس جامعي اول </v>
      </c>
      <c r="D101" s="77" t="str">
        <f>main!D60</f>
        <v>ماجستير</v>
      </c>
      <c r="E101" s="77" t="str">
        <f>main!E60</f>
        <v>متزوج</v>
      </c>
      <c r="F101" s="77">
        <f>2*main!F60</f>
        <v>0</v>
      </c>
      <c r="G101" s="77">
        <f>main!G60</f>
        <v>0</v>
      </c>
      <c r="H101" s="77">
        <f>2*main!H60</f>
        <v>0</v>
      </c>
      <c r="I101" s="77">
        <f>3*main!I60</f>
        <v>0</v>
      </c>
      <c r="J101" s="77">
        <f>VLOOKUP(main!J60,info!A$15:B$16,2,FALSE )</f>
        <v>6</v>
      </c>
      <c r="K101" s="77">
        <f>VLOOKUP(main!K60,info!A$19:B$20,2,FALSE )</f>
        <v>0</v>
      </c>
      <c r="L101" s="77">
        <f>VLOOKUP(main!L60,info!A$5:B$8,2,FALSE )</f>
        <v>0</v>
      </c>
      <c r="M101" s="77">
        <f>VLOOKUP(main!M60,info!A$9:B$13,2,FALSE )</f>
        <v>0</v>
      </c>
      <c r="N101" s="77">
        <f>VLOOKUP(main!N60,info!A$23:B$24,2,FALSE )</f>
        <v>0</v>
      </c>
      <c r="O101" s="77">
        <f>VLOOKUP(main!O60,info!A$27:B$28,2,FALSE )</f>
        <v>0</v>
      </c>
      <c r="P101" s="77">
        <f>main!P60</f>
        <v>0</v>
      </c>
      <c r="Q101" s="77">
        <f>main!Q60</f>
        <v>0</v>
      </c>
      <c r="R101" s="77">
        <f t="shared" si="3"/>
        <v>6</v>
      </c>
      <c r="S101" s="78">
        <f>main!R60</f>
        <v>0</v>
      </c>
      <c r="T101" s="75" t="str">
        <f>main!S60</f>
        <v xml:space="preserve">كلية الاداب </v>
      </c>
    </row>
    <row r="102" spans="1:20" x14ac:dyDescent="0.15">
      <c r="A102" s="81">
        <v>101</v>
      </c>
      <c r="B102" s="77" t="str">
        <f>main!B63</f>
        <v xml:space="preserve">عباس عبد الرضا جابر </v>
      </c>
      <c r="C102" s="77">
        <f>main!C63</f>
        <v>0</v>
      </c>
      <c r="D102" s="77">
        <f>main!D63</f>
        <v>0</v>
      </c>
      <c r="E102" s="77">
        <f>main!E63</f>
        <v>0</v>
      </c>
      <c r="F102" s="77">
        <f>2*main!F63</f>
        <v>0</v>
      </c>
      <c r="G102" s="77">
        <f>main!G63</f>
        <v>0</v>
      </c>
      <c r="H102" s="77">
        <f>2*main!H63</f>
        <v>0</v>
      </c>
      <c r="I102" s="77">
        <f>3*main!I63</f>
        <v>0</v>
      </c>
      <c r="J102" s="77">
        <f>VLOOKUP(main!J63,info!A$15:B$16,2,FALSE )</f>
        <v>6</v>
      </c>
      <c r="K102" s="77">
        <f>VLOOKUP(main!K63,info!A$19:B$20,2,FALSE )</f>
        <v>0</v>
      </c>
      <c r="L102" s="77">
        <f>VLOOKUP(main!L63,info!A$5:B$8,2,FALSE )</f>
        <v>0</v>
      </c>
      <c r="M102" s="77">
        <f>VLOOKUP(main!M63,info!A$9:B$13,2,FALSE )</f>
        <v>0</v>
      </c>
      <c r="N102" s="77">
        <f>VLOOKUP(main!N63,info!A$23:B$24,2,FALSE )</f>
        <v>0</v>
      </c>
      <c r="O102" s="77">
        <f>VLOOKUP(main!O63,info!A$27:B$28,2,FALSE )</f>
        <v>0</v>
      </c>
      <c r="P102" s="77">
        <f>main!P63</f>
        <v>0</v>
      </c>
      <c r="Q102" s="77">
        <f>main!Q63</f>
        <v>0</v>
      </c>
      <c r="R102" s="77">
        <f t="shared" si="3"/>
        <v>6</v>
      </c>
      <c r="S102" s="78" t="str">
        <f>main!R63</f>
        <v>يستبعد لعدم اكمال النقص التعهدات</v>
      </c>
      <c r="T102" s="75" t="str">
        <f>main!S63</f>
        <v xml:space="preserve">الطب </v>
      </c>
    </row>
    <row r="103" spans="1:20" x14ac:dyDescent="0.15">
      <c r="A103" s="81">
        <v>102</v>
      </c>
      <c r="B103" s="77" t="str">
        <f>main!B66</f>
        <v xml:space="preserve">عدنان هاشم عبد الواحد </v>
      </c>
      <c r="C103" s="77">
        <f>main!C66</f>
        <v>0</v>
      </c>
      <c r="D103" s="77">
        <f>main!D66</f>
        <v>0</v>
      </c>
      <c r="E103" s="77">
        <f>main!E66</f>
        <v>0</v>
      </c>
      <c r="F103" s="77">
        <f>2*main!F66</f>
        <v>0</v>
      </c>
      <c r="G103" s="77">
        <f>main!G66</f>
        <v>0</v>
      </c>
      <c r="H103" s="77">
        <f>2*main!H66</f>
        <v>0</v>
      </c>
      <c r="I103" s="77">
        <f>3*main!I66</f>
        <v>0</v>
      </c>
      <c r="J103" s="77">
        <f>VLOOKUP(main!J66,info!A$15:B$16,2,FALSE )</f>
        <v>6</v>
      </c>
      <c r="K103" s="77">
        <f>VLOOKUP(main!K66,info!A$19:B$20,2,FALSE )</f>
        <v>0</v>
      </c>
      <c r="L103" s="77">
        <f>VLOOKUP(main!L66,info!A$5:B$8,2,FALSE )</f>
        <v>0</v>
      </c>
      <c r="M103" s="77">
        <f>VLOOKUP(main!M66,info!A$9:B$13,2,FALSE )</f>
        <v>0</v>
      </c>
      <c r="N103" s="77">
        <f>VLOOKUP(main!N66,info!A$23:B$24,2,FALSE )</f>
        <v>0</v>
      </c>
      <c r="O103" s="77">
        <f>VLOOKUP(main!O66,info!A$27:B$28,2,FALSE )</f>
        <v>0</v>
      </c>
      <c r="P103" s="77">
        <f>main!P66</f>
        <v>0</v>
      </c>
      <c r="Q103" s="77">
        <f>main!Q66</f>
        <v>0</v>
      </c>
      <c r="R103" s="77">
        <f t="shared" si="3"/>
        <v>6</v>
      </c>
      <c r="S103" s="78" t="str">
        <f>main!R66</f>
        <v xml:space="preserve"> يستبعد تفرغ خارج العراق </v>
      </c>
      <c r="T103" s="75" t="str">
        <f>main!S66</f>
        <v xml:space="preserve">كلية علوم الحاسوب والرياضيات </v>
      </c>
    </row>
    <row r="104" spans="1:20" x14ac:dyDescent="0.15">
      <c r="A104" s="81">
        <v>103</v>
      </c>
      <c r="B104" s="77" t="str">
        <f>main!B70</f>
        <v xml:space="preserve">علي جار الله سعدون </v>
      </c>
      <c r="C104" s="77" t="str">
        <f>main!C70</f>
        <v xml:space="preserve">مدرس جامعي اول </v>
      </c>
      <c r="D104" s="77" t="str">
        <f>main!D70</f>
        <v>دكتوراه</v>
      </c>
      <c r="E104" s="77">
        <f>main!E70</f>
        <v>0</v>
      </c>
      <c r="F104" s="77">
        <f>2*main!F70</f>
        <v>0</v>
      </c>
      <c r="G104" s="77">
        <f>main!G70</f>
        <v>0</v>
      </c>
      <c r="H104" s="77">
        <f>2*main!H70</f>
        <v>0</v>
      </c>
      <c r="I104" s="77">
        <f>3*main!I70</f>
        <v>0</v>
      </c>
      <c r="J104" s="77">
        <f>VLOOKUP(main!J70,info!A$15:B$16,2,FALSE )</f>
        <v>6</v>
      </c>
      <c r="K104" s="77">
        <f>VLOOKUP(main!K70,info!A$19:B$20,2,FALSE )</f>
        <v>0</v>
      </c>
      <c r="L104" s="77">
        <f>VLOOKUP(main!L70,info!A$5:B$8,2,FALSE )</f>
        <v>0</v>
      </c>
      <c r="M104" s="77">
        <f>VLOOKUP(main!M70,info!A$9:B$13,2,FALSE )</f>
        <v>0</v>
      </c>
      <c r="N104" s="77">
        <f>VLOOKUP(main!N70,info!A$23:B$24,2,FALSE )</f>
        <v>0</v>
      </c>
      <c r="O104" s="77">
        <f>VLOOKUP(main!O70,info!A$27:B$28,2,FALSE )</f>
        <v>0</v>
      </c>
      <c r="P104" s="77">
        <f>main!P70</f>
        <v>0</v>
      </c>
      <c r="Q104" s="77">
        <f>main!Q70</f>
        <v>0</v>
      </c>
      <c r="R104" s="77">
        <f t="shared" si="3"/>
        <v>6</v>
      </c>
      <c r="S104" s="78" t="str">
        <f>main!R70</f>
        <v>يستبعد لديه خدمة تقل عن 5 سنوات في وزارة التعليم العالي والبحث العلمي (سنة وشهر واحد ).</v>
      </c>
      <c r="T104" s="75" t="str">
        <f>main!S70</f>
        <v xml:space="preserve">كلية التربية الاساسية </v>
      </c>
    </row>
    <row r="105" spans="1:20" x14ac:dyDescent="0.15">
      <c r="A105" s="81">
        <v>104</v>
      </c>
      <c r="B105" s="77" t="str">
        <f>main!B72</f>
        <v xml:space="preserve">علي حسين لازم </v>
      </c>
      <c r="C105" s="77">
        <f>main!C72</f>
        <v>0</v>
      </c>
      <c r="D105" s="77">
        <f>main!D72</f>
        <v>0</v>
      </c>
      <c r="E105" s="77">
        <f>main!E72</f>
        <v>0</v>
      </c>
      <c r="F105" s="77">
        <f>2*main!F72</f>
        <v>0</v>
      </c>
      <c r="G105" s="77">
        <f>main!G72</f>
        <v>0</v>
      </c>
      <c r="H105" s="77">
        <f>2*main!H72</f>
        <v>0</v>
      </c>
      <c r="I105" s="77">
        <f>3*main!I72</f>
        <v>0</v>
      </c>
      <c r="J105" s="77">
        <f>VLOOKUP(main!J72,info!A$15:B$16,2,FALSE )</f>
        <v>6</v>
      </c>
      <c r="K105" s="77">
        <f>VLOOKUP(main!K72,info!A$19:B$20,2,FALSE )</f>
        <v>0</v>
      </c>
      <c r="L105" s="77">
        <f>VLOOKUP(main!L72,info!A$5:B$8,2,FALSE )</f>
        <v>0</v>
      </c>
      <c r="M105" s="77">
        <f>VLOOKUP(main!M72,info!A$9:B$13,2,FALSE )</f>
        <v>0</v>
      </c>
      <c r="N105" s="77">
        <f>VLOOKUP(main!N72,info!A$23:B$24,2,FALSE )</f>
        <v>0</v>
      </c>
      <c r="O105" s="77">
        <f>VLOOKUP(main!O72,info!A$27:B$28,2,FALSE )</f>
        <v>0</v>
      </c>
      <c r="P105" s="77">
        <f>main!P72</f>
        <v>0</v>
      </c>
      <c r="Q105" s="77">
        <f>main!Q72</f>
        <v>0</v>
      </c>
      <c r="R105" s="77">
        <f t="shared" si="3"/>
        <v>6</v>
      </c>
      <c r="S105" s="78" t="str">
        <f>main!R72</f>
        <v xml:space="preserve">يستبعد عدم وجود اي مستمسكات </v>
      </c>
      <c r="T105" s="75" t="str">
        <f>main!S72</f>
        <v xml:space="preserve">رئاسة الجامعة </v>
      </c>
    </row>
    <row r="106" spans="1:20" x14ac:dyDescent="0.15">
      <c r="A106" s="81">
        <v>105</v>
      </c>
      <c r="B106" s="77" t="str">
        <f>main!B76</f>
        <v xml:space="preserve">علي محمد عاصي </v>
      </c>
      <c r="C106" s="77" t="str">
        <f>main!C76</f>
        <v>استاذ مساعد</v>
      </c>
      <c r="D106" s="77" t="str">
        <f>main!D76</f>
        <v>دكتوراه</v>
      </c>
      <c r="E106" s="77">
        <f>main!E76</f>
        <v>0</v>
      </c>
      <c r="F106" s="77">
        <f>2*main!F76</f>
        <v>0</v>
      </c>
      <c r="G106" s="77">
        <f>main!G76</f>
        <v>0</v>
      </c>
      <c r="H106" s="77">
        <f>2*main!H76</f>
        <v>0</v>
      </c>
      <c r="I106" s="77">
        <f>3*main!I76</f>
        <v>0</v>
      </c>
      <c r="J106" s="77">
        <f>VLOOKUP(main!J76,info!A$15:B$16,2,FALSE )</f>
        <v>6</v>
      </c>
      <c r="K106" s="77">
        <f>VLOOKUP(main!K76,info!A$19:B$20,2,FALSE )</f>
        <v>0</v>
      </c>
      <c r="L106" s="77">
        <f>VLOOKUP(main!L76,info!A$5:B$8,2,FALSE )</f>
        <v>0</v>
      </c>
      <c r="M106" s="77">
        <f>VLOOKUP(main!M76,info!A$9:B$13,2,FALSE )</f>
        <v>0</v>
      </c>
      <c r="N106" s="77">
        <f>VLOOKUP(main!N76,info!A$23:B$24,2,FALSE )</f>
        <v>0</v>
      </c>
      <c r="O106" s="77">
        <f>VLOOKUP(main!O76,info!A$27:B$28,2,FALSE )</f>
        <v>0</v>
      </c>
      <c r="P106" s="77">
        <f>main!P76</f>
        <v>0</v>
      </c>
      <c r="Q106" s="77">
        <f>main!Q76</f>
        <v>0</v>
      </c>
      <c r="R106" s="77">
        <f t="shared" si="3"/>
        <v>6</v>
      </c>
      <c r="S106" s="78" t="str">
        <f>main!R76</f>
        <v>يستبعد لديه خدمة تقل عن 5 سنوات في وزارة التعليم العالي والبحث العلمي (سنة و8 اشهر و3 ايام).</v>
      </c>
      <c r="T106" s="75" t="str">
        <f>main!S76</f>
        <v xml:space="preserve">كلية التربية الاساسية </v>
      </c>
    </row>
    <row r="107" spans="1:20" x14ac:dyDescent="0.15">
      <c r="A107" s="81">
        <v>106</v>
      </c>
      <c r="B107" s="77" t="str">
        <f>main!B79</f>
        <v>عهود موكر دايش</v>
      </c>
      <c r="C107" s="77" t="str">
        <f>main!C79</f>
        <v>استاذ مساعد</v>
      </c>
      <c r="D107" s="77">
        <f>main!D79</f>
        <v>0</v>
      </c>
      <c r="E107" s="77">
        <f>main!E79</f>
        <v>0</v>
      </c>
      <c r="F107" s="77">
        <f>2*main!F79</f>
        <v>0</v>
      </c>
      <c r="G107" s="77">
        <f>main!G79</f>
        <v>0</v>
      </c>
      <c r="H107" s="77">
        <f>2*main!H79</f>
        <v>0</v>
      </c>
      <c r="I107" s="77">
        <f>3*main!I79</f>
        <v>0</v>
      </c>
      <c r="J107" s="77">
        <f>VLOOKUP(main!J79,info!A$15:B$16,2,FALSE )</f>
        <v>6</v>
      </c>
      <c r="K107" s="77">
        <f>VLOOKUP(main!K79,info!A$19:B$20,2,FALSE )</f>
        <v>0</v>
      </c>
      <c r="L107" s="77">
        <f>VLOOKUP(main!L79,info!A$5:B$8,2,FALSE )</f>
        <v>0</v>
      </c>
      <c r="M107" s="77">
        <f>VLOOKUP(main!M79,info!A$9:B$13,2,FALSE )</f>
        <v>0</v>
      </c>
      <c r="N107" s="77">
        <f>VLOOKUP(main!N79,info!A$23:B$24,2,FALSE )</f>
        <v>0</v>
      </c>
      <c r="O107" s="77">
        <f>VLOOKUP(main!O79,info!A$27:B$28,2,FALSE )</f>
        <v>0</v>
      </c>
      <c r="P107" s="77">
        <f>main!P79</f>
        <v>0</v>
      </c>
      <c r="Q107" s="77">
        <f>main!Q79</f>
        <v>0</v>
      </c>
      <c r="R107" s="77">
        <f t="shared" si="3"/>
        <v>6</v>
      </c>
      <c r="S107" s="78" t="str">
        <f>main!R79</f>
        <v xml:space="preserve">يستبعد لعدم اكمال النقص للمرة الثانية </v>
      </c>
      <c r="T107" s="75" t="str">
        <f>main!S79</f>
        <v xml:space="preserve">التربية للعلوم الصرفة </v>
      </c>
    </row>
    <row r="108" spans="1:20" x14ac:dyDescent="0.15">
      <c r="A108" s="81">
        <v>107</v>
      </c>
      <c r="B108" s="77" t="str">
        <f>main!B85</f>
        <v xml:space="preserve">قتادة صالح فنجان </v>
      </c>
      <c r="C108" s="77">
        <f>main!C85</f>
        <v>0</v>
      </c>
      <c r="D108" s="77">
        <f>main!D85</f>
        <v>0</v>
      </c>
      <c r="E108" s="77">
        <f>main!E85</f>
        <v>0</v>
      </c>
      <c r="F108" s="77">
        <f>2*main!F85</f>
        <v>0</v>
      </c>
      <c r="G108" s="77">
        <f>main!G85</f>
        <v>0</v>
      </c>
      <c r="H108" s="77">
        <f>2*main!H85</f>
        <v>0</v>
      </c>
      <c r="I108" s="77">
        <f>3*main!I85</f>
        <v>0</v>
      </c>
      <c r="J108" s="77">
        <f>VLOOKUP(main!J85,info!A$15:B$16,2,FALSE )</f>
        <v>6</v>
      </c>
      <c r="K108" s="77">
        <f>VLOOKUP(main!K85,info!A$19:B$20,2,FALSE )</f>
        <v>0</v>
      </c>
      <c r="L108" s="77">
        <f>VLOOKUP(main!L85,info!A$5:B$8,2,FALSE )</f>
        <v>0</v>
      </c>
      <c r="M108" s="77">
        <f>VLOOKUP(main!M85,info!A$9:B$13,2,FALSE )</f>
        <v>0</v>
      </c>
      <c r="N108" s="77">
        <f>VLOOKUP(main!N85,info!A$23:B$24,2,FALSE )</f>
        <v>0</v>
      </c>
      <c r="O108" s="77">
        <f>VLOOKUP(main!O85,info!A$27:B$28,2,FALSE )</f>
        <v>0</v>
      </c>
      <c r="P108" s="77">
        <f>main!P85</f>
        <v>0</v>
      </c>
      <c r="Q108" s="77">
        <f>main!Q85</f>
        <v>0</v>
      </c>
      <c r="R108" s="77">
        <f t="shared" si="3"/>
        <v>6</v>
      </c>
      <c r="S108" s="78" t="str">
        <f>main!R85</f>
        <v xml:space="preserve">يستبعد لعدم اكماله النقص الاوليات كافة عدا المستمسكات الشخصية </v>
      </c>
      <c r="T108" s="75" t="str">
        <f>main!S85</f>
        <v xml:space="preserve">القانون </v>
      </c>
    </row>
    <row r="109" spans="1:20" x14ac:dyDescent="0.15">
      <c r="A109" s="81">
        <v>108</v>
      </c>
      <c r="B109" s="77" t="str">
        <f>main!B93</f>
        <v xml:space="preserve">مسلم مصارع علوان </v>
      </c>
      <c r="C109" s="77">
        <f>main!C93</f>
        <v>0</v>
      </c>
      <c r="D109" s="77">
        <f>main!D93</f>
        <v>0</v>
      </c>
      <c r="E109" s="77">
        <f>main!E93</f>
        <v>0</v>
      </c>
      <c r="F109" s="77">
        <f>2*main!F93</f>
        <v>0</v>
      </c>
      <c r="G109" s="77">
        <f>main!G93</f>
        <v>0</v>
      </c>
      <c r="H109" s="77">
        <f>2*main!H93</f>
        <v>0</v>
      </c>
      <c r="I109" s="77">
        <f>3*main!I93</f>
        <v>0</v>
      </c>
      <c r="J109" s="77">
        <f>VLOOKUP(main!J93,info!A$15:B$16,2,FALSE )</f>
        <v>6</v>
      </c>
      <c r="K109" s="77">
        <f>VLOOKUP(main!K93,info!A$19:B$20,2,FALSE )</f>
        <v>0</v>
      </c>
      <c r="L109" s="77">
        <f>VLOOKUP(main!L93,info!A$5:B$8,2,FALSE )</f>
        <v>0</v>
      </c>
      <c r="M109" s="77">
        <f>VLOOKUP(main!M93,info!A$9:B$13,2,FALSE )</f>
        <v>0</v>
      </c>
      <c r="N109" s="77">
        <f>VLOOKUP(main!N93,info!A$23:B$24,2,FALSE )</f>
        <v>0</v>
      </c>
      <c r="O109" s="77">
        <f>VLOOKUP(main!O93,info!A$27:B$28,2,FALSE )</f>
        <v>0</v>
      </c>
      <c r="P109" s="77">
        <f>main!P93</f>
        <v>0</v>
      </c>
      <c r="Q109" s="77">
        <f>main!Q93</f>
        <v>0</v>
      </c>
      <c r="R109" s="77">
        <f t="shared" si="3"/>
        <v>6</v>
      </c>
      <c r="S109" s="78" t="str">
        <f>main!R93</f>
        <v>يستبعد لتجاوز عمره سن ال55 سنة مواليد 1964</v>
      </c>
      <c r="T109" s="75" t="str">
        <f>main!S93</f>
        <v xml:space="preserve">طب الاسنان </v>
      </c>
    </row>
    <row r="110" spans="1:20" x14ac:dyDescent="0.15">
      <c r="A110" s="81">
        <v>109</v>
      </c>
      <c r="B110" s="77" t="str">
        <f>main!B96</f>
        <v xml:space="preserve">معالي محمد هلول </v>
      </c>
      <c r="C110" s="77">
        <f>main!C96</f>
        <v>0</v>
      </c>
      <c r="D110" s="77">
        <f>main!D96</f>
        <v>0</v>
      </c>
      <c r="E110" s="77">
        <f>main!E96</f>
        <v>0</v>
      </c>
      <c r="F110" s="77">
        <f>2*main!F96</f>
        <v>0</v>
      </c>
      <c r="G110" s="77">
        <f>main!G96</f>
        <v>0</v>
      </c>
      <c r="H110" s="77">
        <f>2*main!H96</f>
        <v>0</v>
      </c>
      <c r="I110" s="77">
        <f>3*main!I96</f>
        <v>0</v>
      </c>
      <c r="J110" s="77">
        <f>VLOOKUP(main!J96,info!A$15:B$16,2,FALSE )</f>
        <v>6</v>
      </c>
      <c r="K110" s="77">
        <f>VLOOKUP(main!K96,info!A$19:B$20,2,FALSE )</f>
        <v>0</v>
      </c>
      <c r="L110" s="77">
        <f>VLOOKUP(main!L96,info!A$5:B$8,2,FALSE )</f>
        <v>0</v>
      </c>
      <c r="M110" s="77">
        <f>VLOOKUP(main!M96,info!A$9:B$13,2,FALSE )</f>
        <v>0</v>
      </c>
      <c r="N110" s="77">
        <f>VLOOKUP(main!N96,info!A$23:B$24,2,FALSE )</f>
        <v>0</v>
      </c>
      <c r="O110" s="77">
        <f>VLOOKUP(main!O96,info!A$27:B$28,2,FALSE )</f>
        <v>0</v>
      </c>
      <c r="P110" s="77">
        <f>main!P96</f>
        <v>0</v>
      </c>
      <c r="Q110" s="77">
        <f>main!Q96</f>
        <v>0</v>
      </c>
      <c r="R110" s="77">
        <f t="shared" si="3"/>
        <v>6</v>
      </c>
      <c r="S110" s="78" t="str">
        <f>main!R96</f>
        <v xml:space="preserve">يستبعد عدم اكمال النقص (مصادقة التعهدات) </v>
      </c>
      <c r="T110" s="75">
        <f>main!S96</f>
        <v>0</v>
      </c>
    </row>
    <row r="111" spans="1:20" x14ac:dyDescent="0.15">
      <c r="A111" s="81">
        <v>110</v>
      </c>
      <c r="B111" s="77" t="str">
        <f>main!B99</f>
        <v xml:space="preserve">مهدي ثجيل ضيدان </v>
      </c>
      <c r="C111" s="77" t="str">
        <f>main!C99</f>
        <v>رئيس سواق اقدم</v>
      </c>
      <c r="D111" s="77">
        <f>main!D99</f>
        <v>0</v>
      </c>
      <c r="E111" s="77">
        <f>main!E99</f>
        <v>0</v>
      </c>
      <c r="F111" s="77">
        <f>2*main!F99</f>
        <v>0</v>
      </c>
      <c r="G111" s="77">
        <f>main!G99</f>
        <v>0</v>
      </c>
      <c r="H111" s="77">
        <f>2*main!H99</f>
        <v>0</v>
      </c>
      <c r="I111" s="77">
        <f>3*main!I99</f>
        <v>0</v>
      </c>
      <c r="J111" s="77">
        <f>VLOOKUP(main!J99,info!A$15:B$16,2,FALSE )</f>
        <v>6</v>
      </c>
      <c r="K111" s="77">
        <f>VLOOKUP(main!K99,info!A$19:B$20,2,FALSE )</f>
        <v>0</v>
      </c>
      <c r="L111" s="77">
        <f>VLOOKUP(main!L99,info!A$5:B$8,2,FALSE )</f>
        <v>0</v>
      </c>
      <c r="M111" s="77">
        <f>VLOOKUP(main!M99,info!A$9:B$13,2,FALSE )</f>
        <v>0</v>
      </c>
      <c r="N111" s="77">
        <f>VLOOKUP(main!N99,info!A$23:B$24,2,FALSE )</f>
        <v>0</v>
      </c>
      <c r="O111" s="77">
        <f>VLOOKUP(main!O99,info!A$27:B$28,2,FALSE )</f>
        <v>0</v>
      </c>
      <c r="P111" s="77">
        <f>main!P99</f>
        <v>0</v>
      </c>
      <c r="Q111" s="77">
        <f>main!Q99</f>
        <v>0</v>
      </c>
      <c r="R111" s="77">
        <f t="shared" si="3"/>
        <v>6</v>
      </c>
      <c r="S111" s="78" t="str">
        <f>main!R99</f>
        <v>يستبعد لتجاوز عمره سن 1965</v>
      </c>
      <c r="T111" s="75" t="str">
        <f>main!S99</f>
        <v xml:space="preserve">كلية الادارة والاقتصاد </v>
      </c>
    </row>
    <row r="112" spans="1:20" x14ac:dyDescent="0.15">
      <c r="A112" s="81">
        <v>111</v>
      </c>
      <c r="B112" s="77" t="str">
        <f>main!B109</f>
        <v xml:space="preserve">هيفاء كاظم اساعيل </v>
      </c>
      <c r="C112" s="77">
        <f>main!C109</f>
        <v>0</v>
      </c>
      <c r="D112" s="77">
        <f>main!D109</f>
        <v>0</v>
      </c>
      <c r="E112" s="77">
        <f>main!E109</f>
        <v>0</v>
      </c>
      <c r="F112" s="77">
        <f>2*main!F109</f>
        <v>0</v>
      </c>
      <c r="G112" s="77">
        <f>main!G109</f>
        <v>0</v>
      </c>
      <c r="H112" s="77">
        <f>2*main!H109</f>
        <v>0</v>
      </c>
      <c r="I112" s="77">
        <f>3*main!I109</f>
        <v>0</v>
      </c>
      <c r="J112" s="77">
        <f>VLOOKUP(main!J109,info!A$15:B$16,2,FALSE )</f>
        <v>6</v>
      </c>
      <c r="K112" s="77">
        <f>VLOOKUP(main!K109,info!A$19:B$20,2,FALSE )</f>
        <v>0</v>
      </c>
      <c r="L112" s="77">
        <f>VLOOKUP(main!L109,info!A$5:B$8,2,FALSE )</f>
        <v>0</v>
      </c>
      <c r="M112" s="77">
        <f>VLOOKUP(main!M109,info!A$9:B$13,2,FALSE )</f>
        <v>0</v>
      </c>
      <c r="N112" s="77">
        <f>VLOOKUP(main!N109,info!A$23:B$24,2,FALSE )</f>
        <v>0</v>
      </c>
      <c r="O112" s="77">
        <f>VLOOKUP(main!O109,info!A$27:B$28,2,FALSE )</f>
        <v>0</v>
      </c>
      <c r="P112" s="77">
        <f>main!P109</f>
        <v>0</v>
      </c>
      <c r="Q112" s="77">
        <f>main!Q109</f>
        <v>0</v>
      </c>
      <c r="R112" s="77">
        <f t="shared" si="3"/>
        <v>6</v>
      </c>
      <c r="S112" s="78" t="str">
        <f>main!R109</f>
        <v>يستبعد لعدم مصادقة التعهدات</v>
      </c>
      <c r="T112" s="75" t="str">
        <f>main!S109</f>
        <v xml:space="preserve">الهندسة </v>
      </c>
    </row>
    <row r="113" spans="1:20" x14ac:dyDescent="0.15">
      <c r="A113" s="81">
        <v>112</v>
      </c>
      <c r="B113" s="77" t="str">
        <f>main!B111</f>
        <v xml:space="preserve">وسام رزاق فليح </v>
      </c>
      <c r="C113" s="77">
        <f>main!C111</f>
        <v>0</v>
      </c>
      <c r="D113" s="77">
        <f>main!D111</f>
        <v>0</v>
      </c>
      <c r="E113" s="77">
        <f>main!E111</f>
        <v>0</v>
      </c>
      <c r="F113" s="77">
        <f>2*main!F111</f>
        <v>0</v>
      </c>
      <c r="G113" s="77">
        <f>main!G111</f>
        <v>0</v>
      </c>
      <c r="H113" s="77">
        <f>2*main!H111</f>
        <v>0</v>
      </c>
      <c r="I113" s="77">
        <f>3*main!I111</f>
        <v>0</v>
      </c>
      <c r="J113" s="77">
        <f>VLOOKUP(main!J111,info!A$15:B$16,2,FALSE )</f>
        <v>6</v>
      </c>
      <c r="K113" s="77">
        <f>VLOOKUP(main!K111,info!A$19:B$20,2,FALSE )</f>
        <v>0</v>
      </c>
      <c r="L113" s="77">
        <f>VLOOKUP(main!L111,info!A$5:B$8,2,FALSE )</f>
        <v>0</v>
      </c>
      <c r="M113" s="77">
        <f>VLOOKUP(main!M111,info!A$9:B$13,2,FALSE )</f>
        <v>0</v>
      </c>
      <c r="N113" s="77">
        <f>VLOOKUP(main!N111,info!A$23:B$24,2,FALSE )</f>
        <v>0</v>
      </c>
      <c r="O113" s="77">
        <f>VLOOKUP(main!O111,info!A$27:B$28,2,FALSE )</f>
        <v>0</v>
      </c>
      <c r="P113" s="77">
        <f>main!P111</f>
        <v>0</v>
      </c>
      <c r="Q113" s="77">
        <f>main!Q111</f>
        <v>0</v>
      </c>
      <c r="R113" s="77">
        <f t="shared" si="3"/>
        <v>6</v>
      </c>
      <c r="S113" s="78" t="str">
        <f>main!R111</f>
        <v xml:space="preserve">يستبعد لعدم اكماله النقص التعهدات </v>
      </c>
      <c r="T113" s="75" t="str">
        <f>main!S111</f>
        <v xml:space="preserve">القانون </v>
      </c>
    </row>
    <row r="114" spans="1:20" x14ac:dyDescent="0.15">
      <c r="A114" s="81">
        <v>113</v>
      </c>
      <c r="B114" s="77" t="str">
        <f>main!B112</f>
        <v xml:space="preserve">وسام عادل كاظم </v>
      </c>
      <c r="C114" s="77">
        <f>main!C112</f>
        <v>0</v>
      </c>
      <c r="D114" s="77">
        <f>main!D112</f>
        <v>0</v>
      </c>
      <c r="E114" s="77">
        <f>main!E112</f>
        <v>0</v>
      </c>
      <c r="F114" s="77">
        <f>2*main!F112</f>
        <v>0</v>
      </c>
      <c r="G114" s="77">
        <f>main!G112</f>
        <v>0</v>
      </c>
      <c r="H114" s="77">
        <f>2*main!H112</f>
        <v>0</v>
      </c>
      <c r="I114" s="77">
        <f>3*main!I112</f>
        <v>0</v>
      </c>
      <c r="J114" s="77">
        <f>VLOOKUP(main!J112,info!A$15:B$16,2,FALSE )</f>
        <v>6</v>
      </c>
      <c r="K114" s="77">
        <f>VLOOKUP(main!K112,info!A$19:B$20,2,FALSE )</f>
        <v>0</v>
      </c>
      <c r="L114" s="77">
        <f>VLOOKUP(main!L112,info!A$5:B$8,2,FALSE )</f>
        <v>0</v>
      </c>
      <c r="M114" s="77">
        <f>VLOOKUP(main!M112,info!A$9:B$13,2,FALSE )</f>
        <v>0</v>
      </c>
      <c r="N114" s="77">
        <f>VLOOKUP(main!N112,info!A$23:B$24,2,FALSE )</f>
        <v>0</v>
      </c>
      <c r="O114" s="77">
        <f>VLOOKUP(main!O112,info!A$27:B$28,2,FALSE )</f>
        <v>0</v>
      </c>
      <c r="P114" s="77">
        <f>main!P112</f>
        <v>0</v>
      </c>
      <c r="Q114" s="77">
        <f>main!Q112</f>
        <v>0</v>
      </c>
      <c r="R114" s="77">
        <f t="shared" si="3"/>
        <v>6</v>
      </c>
      <c r="S114" s="78" t="str">
        <f>main!R112</f>
        <v xml:space="preserve">يستبعد لعدم اكمال النقص التعهدات وواللقب العلمي امر الانتقال الى ملاك التدريسيين تاييد حسن سيرة وسلوك </v>
      </c>
      <c r="T114" s="75" t="str">
        <f>main!S112</f>
        <v xml:space="preserve">القانون </v>
      </c>
    </row>
    <row r="115" spans="1:20" x14ac:dyDescent="0.15">
      <c r="A115" s="81">
        <v>114</v>
      </c>
      <c r="B115" s="77" t="str">
        <f>main!B57</f>
        <v>سليمان حسين محمود</v>
      </c>
      <c r="C115" s="77" t="str">
        <f>main!C57</f>
        <v>-</v>
      </c>
      <c r="D115" s="77" t="str">
        <f>main!D57</f>
        <v>دكتوراه</v>
      </c>
      <c r="E115" s="77" t="str">
        <f>main!E57</f>
        <v>متزوج</v>
      </c>
      <c r="F115" s="77">
        <f>2*main!F57</f>
        <v>0</v>
      </c>
      <c r="G115" s="77">
        <f>main!G57</f>
        <v>0</v>
      </c>
      <c r="H115" s="77">
        <f>2*main!H57</f>
        <v>0</v>
      </c>
      <c r="I115" s="77">
        <f>3*main!I57</f>
        <v>0</v>
      </c>
      <c r="J115" s="77">
        <f>VLOOKUP(main!J57,info!A$15:B$16,2,FALSE )</f>
        <v>0</v>
      </c>
      <c r="K115" s="77">
        <f>VLOOKUP(main!K57,info!A$19:B$20,2,FALSE )</f>
        <v>0</v>
      </c>
      <c r="L115" s="77">
        <f>VLOOKUP(main!L57,info!A$5:B$8,2,FALSE )</f>
        <v>0</v>
      </c>
      <c r="M115" s="77">
        <f>VLOOKUP(main!M57,info!A$9:B$13,2,FALSE )</f>
        <v>0</v>
      </c>
      <c r="N115" s="77">
        <f>VLOOKUP(main!N57,info!A$23:B$24,2,FALSE )</f>
        <v>0</v>
      </c>
      <c r="O115" s="77">
        <f>VLOOKUP(main!O57,info!A$27:B$28,2,FALSE )</f>
        <v>0</v>
      </c>
      <c r="P115" s="77">
        <f>main!P57</f>
        <v>0</v>
      </c>
      <c r="Q115" s="77">
        <f>main!Q57</f>
        <v>0</v>
      </c>
      <c r="R115" s="77">
        <f t="shared" si="3"/>
        <v>0</v>
      </c>
      <c r="S115" s="78" t="str">
        <f>main!R57</f>
        <v xml:space="preserve"> يستبعد لديه خدمة اقل من 5 سنوات</v>
      </c>
      <c r="T115" s="75" t="str">
        <f>main!S57</f>
        <v>اثار</v>
      </c>
    </row>
    <row r="116" spans="1:20" x14ac:dyDescent="0.15">
      <c r="A116" s="81">
        <v>115</v>
      </c>
      <c r="B116" s="77" t="str">
        <f>main!B74</f>
        <v xml:space="preserve">علي داخل جبر احمد </v>
      </c>
      <c r="C116" s="77" t="str">
        <f>main!C74</f>
        <v xml:space="preserve">مدرس جامعي اول </v>
      </c>
      <c r="D116" s="77" t="str">
        <f>main!D74</f>
        <v>ماجستير</v>
      </c>
      <c r="E116" s="77" t="str">
        <f>main!E74</f>
        <v>متزوج</v>
      </c>
      <c r="F116" s="77">
        <f>2*main!F74</f>
        <v>0</v>
      </c>
      <c r="G116" s="77">
        <f>main!G74</f>
        <v>0</v>
      </c>
      <c r="H116" s="77">
        <f>2*main!H74</f>
        <v>0</v>
      </c>
      <c r="I116" s="77">
        <f>3*main!I74</f>
        <v>0</v>
      </c>
      <c r="J116" s="77">
        <f>VLOOKUP(main!J74,info!A$15:B$16,2,FALSE )</f>
        <v>0</v>
      </c>
      <c r="K116" s="77">
        <f>VLOOKUP(main!K74,info!A$19:B$20,2,FALSE )</f>
        <v>0</v>
      </c>
      <c r="L116" s="77">
        <f>VLOOKUP(main!L74,info!A$5:B$8,2,FALSE )</f>
        <v>0</v>
      </c>
      <c r="M116" s="77">
        <f>VLOOKUP(main!M74,info!A$9:B$13,2,FALSE )</f>
        <v>0</v>
      </c>
      <c r="N116" s="77">
        <f>VLOOKUP(main!N74,info!A$23:B$24,2,FALSE )</f>
        <v>0</v>
      </c>
      <c r="O116" s="77">
        <f>VLOOKUP(main!O74,info!A$27:B$28,2,FALSE )</f>
        <v>0</v>
      </c>
      <c r="P116" s="77">
        <f>main!P74</f>
        <v>0</v>
      </c>
      <c r="Q116" s="77">
        <f>main!Q74</f>
        <v>0</v>
      </c>
      <c r="R116" s="77">
        <f t="shared" si="3"/>
        <v>0</v>
      </c>
      <c r="S116" s="78" t="str">
        <f>main!R74</f>
        <v xml:space="preserve"> يستبعد لديه خدمة اقل من 5 سنوات</v>
      </c>
      <c r="T116" s="75" t="str">
        <f>main!S74</f>
        <v>التربية الاساسية</v>
      </c>
    </row>
  </sheetData>
  <sortState xmlns:xlrd2="http://schemas.microsoft.com/office/spreadsheetml/2017/richdata2" ref="A2:T116">
    <sortCondition descending="1" ref="R1"/>
  </sortState>
  <pageMargins left="0.7" right="0.7" top="0.75" bottom="0.75" header="0.3" footer="0.3"/>
  <pageSetup paperSize="9" scale="7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rightToLeft="1" workbookViewId="0">
      <selection activeCell="A20" sqref="A20:B21"/>
    </sheetView>
  </sheetViews>
  <sheetFormatPr defaultRowHeight="13.5" x14ac:dyDescent="0.15"/>
  <sheetData>
    <row r="1" spans="1:2" x14ac:dyDescent="0.15">
      <c r="A1" t="s">
        <v>15</v>
      </c>
    </row>
    <row r="2" spans="1:2" x14ac:dyDescent="0.15">
      <c r="A2" t="s">
        <v>16</v>
      </c>
    </row>
    <row r="3" spans="1:2" x14ac:dyDescent="0.15">
      <c r="A3" t="s">
        <v>17</v>
      </c>
    </row>
    <row r="5" spans="1:2" x14ac:dyDescent="0.15">
      <c r="A5" t="s">
        <v>18</v>
      </c>
      <c r="B5">
        <v>3</v>
      </c>
    </row>
    <row r="6" spans="1:2" x14ac:dyDescent="0.15">
      <c r="A6" t="s">
        <v>19</v>
      </c>
      <c r="B6">
        <v>2</v>
      </c>
    </row>
    <row r="7" spans="1:2" x14ac:dyDescent="0.15">
      <c r="A7" t="s">
        <v>20</v>
      </c>
      <c r="B7">
        <v>1</v>
      </c>
    </row>
    <row r="8" spans="1:2" x14ac:dyDescent="0.15">
      <c r="A8" t="s">
        <v>31</v>
      </c>
      <c r="B8">
        <v>0</v>
      </c>
    </row>
    <row r="9" spans="1:2" x14ac:dyDescent="0.15">
      <c r="A9" t="s">
        <v>21</v>
      </c>
      <c r="B9">
        <v>4</v>
      </c>
    </row>
    <row r="10" spans="1:2" x14ac:dyDescent="0.15">
      <c r="A10" t="s">
        <v>26</v>
      </c>
      <c r="B10">
        <v>6</v>
      </c>
    </row>
    <row r="11" spans="1:2" x14ac:dyDescent="0.15">
      <c r="A11" t="s">
        <v>22</v>
      </c>
      <c r="B11">
        <v>8</v>
      </c>
    </row>
    <row r="12" spans="1:2" x14ac:dyDescent="0.15">
      <c r="A12" t="s">
        <v>23</v>
      </c>
      <c r="B12">
        <v>10</v>
      </c>
    </row>
    <row r="13" spans="1:2" x14ac:dyDescent="0.15">
      <c r="A13" t="s">
        <v>31</v>
      </c>
      <c r="B13">
        <v>0</v>
      </c>
    </row>
    <row r="14" spans="1:2" x14ac:dyDescent="0.15">
      <c r="A14" t="s">
        <v>27</v>
      </c>
    </row>
    <row r="15" spans="1:2" x14ac:dyDescent="0.15">
      <c r="A15" t="s">
        <v>24</v>
      </c>
      <c r="B15">
        <v>0</v>
      </c>
    </row>
    <row r="16" spans="1:2" x14ac:dyDescent="0.15">
      <c r="A16" t="s">
        <v>25</v>
      </c>
      <c r="B16">
        <v>6</v>
      </c>
    </row>
    <row r="18" spans="1:2" x14ac:dyDescent="0.15">
      <c r="A18" t="s">
        <v>28</v>
      </c>
    </row>
    <row r="19" spans="1:2" x14ac:dyDescent="0.15">
      <c r="A19" t="s">
        <v>24</v>
      </c>
      <c r="B19">
        <v>8</v>
      </c>
    </row>
    <row r="20" spans="1:2" x14ac:dyDescent="0.15">
      <c r="A20" t="s">
        <v>25</v>
      </c>
      <c r="B20">
        <v>0</v>
      </c>
    </row>
    <row r="22" spans="1:2" x14ac:dyDescent="0.15">
      <c r="A22" t="s">
        <v>29</v>
      </c>
    </row>
    <row r="23" spans="1:2" x14ac:dyDescent="0.15">
      <c r="A23" t="s">
        <v>24</v>
      </c>
      <c r="B23">
        <v>5</v>
      </c>
    </row>
    <row r="24" spans="1:2" x14ac:dyDescent="0.15">
      <c r="A24" t="s">
        <v>25</v>
      </c>
      <c r="B24">
        <v>0</v>
      </c>
    </row>
    <row r="26" spans="1:2" x14ac:dyDescent="0.15">
      <c r="A26" t="s">
        <v>30</v>
      </c>
    </row>
    <row r="27" spans="1:2" x14ac:dyDescent="0.15">
      <c r="A27" t="s">
        <v>24</v>
      </c>
      <c r="B27">
        <v>10</v>
      </c>
    </row>
    <row r="28" spans="1:2" x14ac:dyDescent="0.15">
      <c r="A28" t="s">
        <v>25</v>
      </c>
      <c r="B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main</vt:lpstr>
      <vt:lpstr>grid</vt:lpstr>
      <vt:lpstr>info</vt:lpstr>
      <vt:lpstr>grid!Print_Area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2021-06-01T11:00:11Z</cp:lastPrinted>
  <dcterms:created xsi:type="dcterms:W3CDTF">2020-10-26T16:32:59Z</dcterms:created>
  <dcterms:modified xsi:type="dcterms:W3CDTF">2021-06-01T11:00:54Z</dcterms:modified>
</cp:coreProperties>
</file>